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Výsledovka" sheetId="1" r:id="rId1"/>
    <sheet name="5+15" sheetId="2" r:id="rId2"/>
    <sheet name="Rychlá mířená" sheetId="3" r:id="rId3"/>
    <sheet name="Akční" sheetId="4" r:id="rId4"/>
  </sheets>
  <definedNames/>
  <calcPr fullCalcOnLoad="1"/>
</workbook>
</file>

<file path=xl/sharedStrings.xml><?xml version="1.0" encoding="utf-8"?>
<sst xmlns="http://schemas.openxmlformats.org/spreadsheetml/2006/main" count="110" uniqueCount="75">
  <si>
    <t>Jizerská oblast - SZ divize</t>
  </si>
  <si>
    <t>Pořadatel:</t>
  </si>
  <si>
    <t>KVZ Hodkovice IČO 49111671</t>
  </si>
  <si>
    <t>Poslední rána roku</t>
  </si>
  <si>
    <t>Ředitel:</t>
  </si>
  <si>
    <t>Švitorka Ladislav 2-227</t>
  </si>
  <si>
    <t>otevřená klubová soutěž jednotlivců</t>
  </si>
  <si>
    <t>Místo:</t>
  </si>
  <si>
    <t>střelnice Hodkovice n. M.</t>
  </si>
  <si>
    <t>VÝSLEDKOVÁ LISTINA</t>
  </si>
  <si>
    <t>Pořadí</t>
  </si>
  <si>
    <t>St. Č.</t>
  </si>
  <si>
    <t>Jméno</t>
  </si>
  <si>
    <t>KVZ</t>
  </si>
  <si>
    <t>5+15</t>
  </si>
  <si>
    <t>Rychlá mířená</t>
  </si>
  <si>
    <t>Akční</t>
  </si>
  <si>
    <t>Celkem</t>
  </si>
  <si>
    <t>Kal. soutěž č. C4-0536</t>
  </si>
  <si>
    <t>Datum 2. 12. 2023</t>
  </si>
  <si>
    <t>Závod ukončen ve 12:30.</t>
  </si>
  <si>
    <t xml:space="preserve">Hlavní rozhodčí: </t>
  </si>
  <si>
    <t>Tajemník:</t>
  </si>
  <si>
    <t>Inspektor zbraní:</t>
  </si>
  <si>
    <t>Rozhodčí:</t>
  </si>
  <si>
    <t>T. Brotz, D. Peklák</t>
  </si>
  <si>
    <t>Správce střelnice:</t>
  </si>
  <si>
    <t>PHK:</t>
  </si>
  <si>
    <t>Zdravotník:</t>
  </si>
  <si>
    <t>Ladislav Švitorka,Bc.  2-227</t>
  </si>
  <si>
    <t xml:space="preserve">  hlavní rozhodčí</t>
  </si>
  <si>
    <t xml:space="preserve">           ředitel soutěže</t>
  </si>
  <si>
    <t>V Hodkovicích n. M. dne 2. prosince 2023</t>
  </si>
  <si>
    <t>T. Brotz 2-098</t>
  </si>
  <si>
    <t>L. Švitorka 2-227</t>
  </si>
  <si>
    <t>R.Votroubek 2-417</t>
  </si>
  <si>
    <t>J.Pekláková</t>
  </si>
  <si>
    <t>J. Votroubková 2-418</t>
  </si>
  <si>
    <t>Zásahy</t>
  </si>
  <si>
    <t>VT</t>
  </si>
  <si>
    <t>Body</t>
  </si>
  <si>
    <t>Čas</t>
  </si>
  <si>
    <t>Kov</t>
  </si>
  <si>
    <t>Rejman Aleš</t>
  </si>
  <si>
    <t>Hodkovice</t>
  </si>
  <si>
    <t>Votroubková Jana</t>
  </si>
  <si>
    <t>Pekláková Jaroslava</t>
  </si>
  <si>
    <t>Hudský Vítězslav</t>
  </si>
  <si>
    <t>Turnov</t>
  </si>
  <si>
    <t>Liberec</t>
  </si>
  <si>
    <t>Velc Jindřich</t>
  </si>
  <si>
    <t>Peklák Dalibor</t>
  </si>
  <si>
    <t>Švitorka Ladislav, Bc.</t>
  </si>
  <si>
    <t>Jareš Květoslav</t>
  </si>
  <si>
    <t>Votroubek Rostislav</t>
  </si>
  <si>
    <t>Lédl František</t>
  </si>
  <si>
    <t>A. Rejman 1-040</t>
  </si>
  <si>
    <t>HK:</t>
  </si>
  <si>
    <t>Pekláková J.</t>
  </si>
  <si>
    <t>Aleš Rejman 1-040</t>
  </si>
  <si>
    <t>Jenišovice</t>
  </si>
  <si>
    <t>Mikule Roman</t>
  </si>
  <si>
    <t>Černá Petra</t>
  </si>
  <si>
    <t>Vnouček Miloš</t>
  </si>
  <si>
    <t>Hrkota Jakub</t>
  </si>
  <si>
    <t>Vnouček Tomáš</t>
  </si>
  <si>
    <t>Herber Jan</t>
  </si>
  <si>
    <t>Rokytnice</t>
  </si>
  <si>
    <t>Vaňátko Petr</t>
  </si>
  <si>
    <t>Bartoš Radek</t>
  </si>
  <si>
    <t>Brotz Daniel, Bc.</t>
  </si>
  <si>
    <t>Brotz Tomáš, Ing.</t>
  </si>
  <si>
    <t>Resl Jan</t>
  </si>
  <si>
    <t>Bulíř Pavel</t>
  </si>
  <si>
    <t>indiv.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</si>
</sst>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0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26" fillId="0" borderId="7" applyNumberFormat="0" applyFill="0" applyAlignment="0" applyProtection="0"/>
    <xf numFmtId="0" fontId="27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8" applyNumberFormat="0" applyAlignment="0" applyProtection="0"/>
    <xf numFmtId="0" fontId="31" fillId="26" borderId="8" applyNumberFormat="0" applyAlignment="0" applyProtection="0"/>
    <xf numFmtId="0" fontId="32" fillId="26" borderId="9" applyNumberFormat="0" applyAlignment="0" applyProtection="0"/>
    <xf numFmtId="0" fontId="33" fillId="0" borderId="0" applyNumberFormat="0" applyFill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9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10" xfId="0" applyBorder="1" applyAlignment="1">
      <alignment/>
    </xf>
    <xf numFmtId="0" fontId="19" fillId="0" borderId="10" xfId="0" applyFont="1" applyBorder="1" applyAlignment="1">
      <alignment/>
    </xf>
    <xf numFmtId="0" fontId="19" fillId="0" borderId="10" xfId="0" applyFont="1" applyFill="1" applyBorder="1" applyAlignment="1">
      <alignment/>
    </xf>
    <xf numFmtId="0" fontId="19" fillId="0" borderId="10" xfId="0" applyFont="1" applyFill="1" applyBorder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9" fillId="0" borderId="10" xfId="0" applyFont="1" applyBorder="1" applyAlignment="1">
      <alignment/>
    </xf>
    <xf numFmtId="0" fontId="19" fillId="0" borderId="10" xfId="0" applyFont="1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0" fillId="0" borderId="10" xfId="0" applyFont="1" applyFill="1" applyBorder="1" applyAlignment="1">
      <alignment/>
    </xf>
    <xf numFmtId="2" fontId="0" fillId="0" borderId="10" xfId="0" applyNumberFormat="1" applyBorder="1" applyAlignment="1">
      <alignment/>
    </xf>
    <xf numFmtId="2" fontId="0" fillId="0" borderId="0" xfId="0" applyNumberFormat="1" applyBorder="1" applyAlignment="1">
      <alignment/>
    </xf>
    <xf numFmtId="0" fontId="0" fillId="0" borderId="18" xfId="0" applyBorder="1" applyAlignment="1">
      <alignment/>
    </xf>
    <xf numFmtId="2" fontId="0" fillId="0" borderId="18" xfId="0" applyNumberFormat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0" fillId="0" borderId="19" xfId="0" applyBorder="1" applyAlignment="1">
      <alignment horizontal="center"/>
    </xf>
    <xf numFmtId="0" fontId="19" fillId="0" borderId="19" xfId="0" applyFont="1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2" fontId="0" fillId="0" borderId="19" xfId="0" applyNumberFormat="1" applyBorder="1" applyAlignment="1">
      <alignment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6"/>
  <sheetViews>
    <sheetView tabSelected="1" zoomScalePageLayoutView="0" workbookViewId="0" topLeftCell="A1">
      <selection activeCell="N14" sqref="N14"/>
    </sheetView>
  </sheetViews>
  <sheetFormatPr defaultColWidth="9.140625" defaultRowHeight="15"/>
  <cols>
    <col min="1" max="1" width="6.140625" style="0" customWidth="1"/>
    <col min="2" max="2" width="11.00390625" style="0" customWidth="1"/>
    <col min="3" max="3" width="19.7109375" style="0" customWidth="1"/>
    <col min="4" max="4" width="10.57421875" style="0" customWidth="1"/>
    <col min="6" max="6" width="5.7109375" style="0" customWidth="1"/>
    <col min="7" max="9" width="8.28125" style="0" customWidth="1"/>
  </cols>
  <sheetData>
    <row r="1" spans="1:9" ht="15">
      <c r="A1" s="1" t="s">
        <v>0</v>
      </c>
      <c r="B1" s="2"/>
      <c r="C1" s="1"/>
      <c r="D1" s="1" t="s">
        <v>1</v>
      </c>
      <c r="E1" s="1" t="s">
        <v>2</v>
      </c>
      <c r="F1" s="1"/>
      <c r="G1" s="1"/>
      <c r="H1" s="1"/>
      <c r="I1" s="1"/>
    </row>
    <row r="2" spans="1:9" ht="15">
      <c r="A2" s="3" t="s">
        <v>3</v>
      </c>
      <c r="B2" s="2"/>
      <c r="C2" s="1"/>
      <c r="D2" s="1" t="s">
        <v>4</v>
      </c>
      <c r="E2" s="28" t="s">
        <v>5</v>
      </c>
      <c r="F2" s="29"/>
      <c r="G2" s="29"/>
      <c r="H2" s="1"/>
      <c r="I2" s="1"/>
    </row>
    <row r="3" spans="1:9" ht="15">
      <c r="A3" s="1" t="s">
        <v>6</v>
      </c>
      <c r="B3" s="2"/>
      <c r="C3" s="1"/>
      <c r="D3" s="1" t="s">
        <v>7</v>
      </c>
      <c r="E3" s="1" t="s">
        <v>8</v>
      </c>
      <c r="F3" s="1"/>
      <c r="G3" s="1"/>
      <c r="H3" s="1"/>
      <c r="I3" s="1"/>
    </row>
    <row r="4" spans="1:9" ht="15">
      <c r="A4" s="1" t="s">
        <v>18</v>
      </c>
      <c r="B4" s="2"/>
      <c r="C4" s="1"/>
      <c r="D4" s="1"/>
      <c r="E4" s="1"/>
      <c r="F4" s="1"/>
      <c r="G4" s="1"/>
      <c r="H4" s="1"/>
      <c r="I4" s="1"/>
    </row>
    <row r="5" spans="1:9" ht="15">
      <c r="A5" s="1" t="s">
        <v>19</v>
      </c>
      <c r="B5" s="4"/>
      <c r="C5" s="1"/>
      <c r="D5" s="1"/>
      <c r="E5" s="1"/>
      <c r="F5" s="1"/>
      <c r="G5" s="1"/>
      <c r="H5" s="1"/>
      <c r="I5" s="1"/>
    </row>
    <row r="7" spans="1:9" ht="15">
      <c r="A7" s="1" t="s">
        <v>9</v>
      </c>
      <c r="B7" s="2"/>
      <c r="C7" s="1"/>
      <c r="D7" s="1"/>
      <c r="E7" s="1"/>
      <c r="F7" s="1"/>
      <c r="G7" s="1"/>
      <c r="H7" s="1"/>
      <c r="I7" s="1"/>
    </row>
    <row r="8" spans="1:9" ht="30">
      <c r="A8" s="6" t="s">
        <v>10</v>
      </c>
      <c r="B8" s="6" t="s">
        <v>11</v>
      </c>
      <c r="C8" s="6" t="s">
        <v>12</v>
      </c>
      <c r="D8" s="6" t="s">
        <v>13</v>
      </c>
      <c r="E8" s="7" t="s">
        <v>14</v>
      </c>
      <c r="F8" s="20" t="s">
        <v>39</v>
      </c>
      <c r="G8" s="8" t="s">
        <v>15</v>
      </c>
      <c r="H8" s="7" t="s">
        <v>16</v>
      </c>
      <c r="I8" s="7" t="s">
        <v>17</v>
      </c>
    </row>
    <row r="9" spans="1:9" ht="15">
      <c r="A9" s="5">
        <v>1</v>
      </c>
      <c r="B9" s="5">
        <v>12</v>
      </c>
      <c r="C9" s="11" t="s">
        <v>66</v>
      </c>
      <c r="D9" s="11" t="s">
        <v>67</v>
      </c>
      <c r="E9" s="5">
        <f>'5+15'!S20</f>
        <v>149</v>
      </c>
      <c r="F9" s="5" t="str">
        <f>'5+15'!T20</f>
        <v>M</v>
      </c>
      <c r="G9" s="24">
        <f>'Rychlá mířená'!P20</f>
        <v>61.1</v>
      </c>
      <c r="H9" s="24">
        <f>Akční!P20</f>
        <v>87</v>
      </c>
      <c r="I9" s="24">
        <f aca="true" t="shared" si="0" ref="I9:I30">E9+G9+H9</f>
        <v>297.1</v>
      </c>
    </row>
    <row r="10" spans="1:9" ht="15">
      <c r="A10" s="5">
        <v>2</v>
      </c>
      <c r="B10" s="5">
        <v>6</v>
      </c>
      <c r="C10" s="11" t="s">
        <v>62</v>
      </c>
      <c r="D10" s="11" t="s">
        <v>60</v>
      </c>
      <c r="E10" s="5">
        <f>'5+15'!S14</f>
        <v>147</v>
      </c>
      <c r="F10" s="5" t="str">
        <f>'5+15'!T14</f>
        <v>M</v>
      </c>
      <c r="G10" s="24">
        <f>'Rychlá mířená'!P14</f>
        <v>63.879999999999995</v>
      </c>
      <c r="H10" s="24">
        <f>Akční!P14</f>
        <v>67.2</v>
      </c>
      <c r="I10" s="24">
        <f t="shared" si="0"/>
        <v>278.08</v>
      </c>
    </row>
    <row r="11" spans="1:9" ht="15">
      <c r="A11" s="5">
        <v>3</v>
      </c>
      <c r="B11" s="5">
        <v>14</v>
      </c>
      <c r="C11" s="11" t="s">
        <v>69</v>
      </c>
      <c r="D11" s="11" t="s">
        <v>60</v>
      </c>
      <c r="E11" s="5">
        <f>'5+15'!S22</f>
        <v>144</v>
      </c>
      <c r="F11" s="5" t="str">
        <f>'5+15'!T22</f>
        <v>I</v>
      </c>
      <c r="G11" s="24">
        <f>'Rychlá mířená'!P22</f>
        <v>54.45</v>
      </c>
      <c r="H11" s="24">
        <f>Akční!P22</f>
        <v>77.5</v>
      </c>
      <c r="I11" s="24">
        <f t="shared" si="0"/>
        <v>275.95</v>
      </c>
    </row>
    <row r="12" spans="1:9" ht="15">
      <c r="A12" s="5">
        <v>4</v>
      </c>
      <c r="B12" s="5">
        <v>11</v>
      </c>
      <c r="C12" s="11" t="s">
        <v>65</v>
      </c>
      <c r="D12" s="11" t="s">
        <v>49</v>
      </c>
      <c r="E12" s="5">
        <f>'5+15'!S19</f>
        <v>137</v>
      </c>
      <c r="F12" s="5" t="str">
        <f>'5+15'!T19</f>
        <v>II</v>
      </c>
      <c r="G12" s="24">
        <f>'Rychlá mířená'!P19</f>
        <v>38.739999999999995</v>
      </c>
      <c r="H12" s="24">
        <f>Akční!P19</f>
        <v>79.07</v>
      </c>
      <c r="I12" s="24">
        <f t="shared" si="0"/>
        <v>254.81</v>
      </c>
    </row>
    <row r="13" spans="1:9" ht="15">
      <c r="A13" s="5">
        <v>5</v>
      </c>
      <c r="B13" s="5">
        <v>3</v>
      </c>
      <c r="C13" s="11" t="s">
        <v>52</v>
      </c>
      <c r="D13" s="11" t="s">
        <v>44</v>
      </c>
      <c r="E13" s="5">
        <f>'5+15'!S11</f>
        <v>143</v>
      </c>
      <c r="F13" s="5" t="str">
        <f>'5+15'!T11</f>
        <v>I</v>
      </c>
      <c r="G13" s="24">
        <f>'Rychlá mířená'!P11</f>
        <v>38.03</v>
      </c>
      <c r="H13" s="24">
        <f>Akční!P11</f>
        <v>72.59</v>
      </c>
      <c r="I13" s="24">
        <f t="shared" si="0"/>
        <v>253.62</v>
      </c>
    </row>
    <row r="14" spans="1:9" ht="15">
      <c r="A14" s="5">
        <v>6</v>
      </c>
      <c r="B14" s="5">
        <v>9</v>
      </c>
      <c r="C14" s="11" t="s">
        <v>46</v>
      </c>
      <c r="D14" s="11" t="s">
        <v>44</v>
      </c>
      <c r="E14" s="5">
        <f>'5+15'!S17</f>
        <v>141</v>
      </c>
      <c r="F14" s="5" t="str">
        <f>'5+15'!T17</f>
        <v>I</v>
      </c>
      <c r="G14" s="24">
        <f>'Rychlá mířená'!P17</f>
        <v>46.52</v>
      </c>
      <c r="H14" s="24">
        <f>Akční!P17</f>
        <v>64.39</v>
      </c>
      <c r="I14" s="24">
        <f t="shared" si="0"/>
        <v>251.91000000000003</v>
      </c>
    </row>
    <row r="15" spans="1:9" ht="15">
      <c r="A15" s="5">
        <v>7</v>
      </c>
      <c r="B15" s="5">
        <v>15</v>
      </c>
      <c r="C15" s="11" t="s">
        <v>71</v>
      </c>
      <c r="D15" s="11" t="s">
        <v>44</v>
      </c>
      <c r="E15" s="5">
        <f>'5+15'!S23</f>
        <v>131</v>
      </c>
      <c r="F15" s="5" t="str">
        <f>'5+15'!T23</f>
        <v>III</v>
      </c>
      <c r="G15" s="24">
        <f>'Rychlá mířená'!P23</f>
        <v>47.04</v>
      </c>
      <c r="H15" s="24">
        <f>Akční!P23</f>
        <v>67.73</v>
      </c>
      <c r="I15" s="24">
        <f t="shared" si="0"/>
        <v>245.76999999999998</v>
      </c>
    </row>
    <row r="16" spans="1:9" ht="15">
      <c r="A16" s="5">
        <v>8</v>
      </c>
      <c r="B16" s="5">
        <v>7</v>
      </c>
      <c r="C16" s="11" t="s">
        <v>63</v>
      </c>
      <c r="D16" s="11" t="s">
        <v>49</v>
      </c>
      <c r="E16" s="5">
        <f>'5+15'!S15</f>
        <v>137</v>
      </c>
      <c r="F16" s="5" t="str">
        <f>'5+15'!T15</f>
        <v>II</v>
      </c>
      <c r="G16" s="24">
        <f>'Rychlá mířená'!P15</f>
        <v>44.9</v>
      </c>
      <c r="H16" s="24">
        <f>Akční!P15</f>
        <v>63.42</v>
      </c>
      <c r="I16" s="24">
        <f t="shared" si="0"/>
        <v>245.32</v>
      </c>
    </row>
    <row r="17" spans="1:9" ht="15">
      <c r="A17" s="5">
        <v>9</v>
      </c>
      <c r="B17" s="5">
        <v>5</v>
      </c>
      <c r="C17" s="11" t="s">
        <v>61</v>
      </c>
      <c r="D17" s="11" t="s">
        <v>60</v>
      </c>
      <c r="E17" s="5">
        <f>'5+15'!S13</f>
        <v>138</v>
      </c>
      <c r="F17" s="5" t="str">
        <f>'5+15'!T13</f>
        <v>II</v>
      </c>
      <c r="G17" s="24">
        <f>'Rychlá mířená'!P13</f>
        <v>34.09</v>
      </c>
      <c r="H17" s="24">
        <f>Akční!P13</f>
        <v>71.47</v>
      </c>
      <c r="I17" s="24">
        <f t="shared" si="0"/>
        <v>243.56</v>
      </c>
    </row>
    <row r="18" spans="1:9" ht="15">
      <c r="A18" s="5">
        <v>10</v>
      </c>
      <c r="B18" s="5">
        <v>22</v>
      </c>
      <c r="C18" s="11" t="s">
        <v>54</v>
      </c>
      <c r="D18" s="11" t="s">
        <v>44</v>
      </c>
      <c r="E18" s="5">
        <f>'5+15'!S30</f>
        <v>135</v>
      </c>
      <c r="F18" s="5" t="str">
        <f>'5+15'!T30</f>
        <v>II</v>
      </c>
      <c r="G18" s="24">
        <f>'Rychlá mířená'!P30</f>
        <v>49.379999999999995</v>
      </c>
      <c r="H18" s="24">
        <f>Akční!P30</f>
        <v>51.58</v>
      </c>
      <c r="I18" s="24">
        <f t="shared" si="0"/>
        <v>235.95999999999998</v>
      </c>
    </row>
    <row r="19" spans="1:9" ht="15">
      <c r="A19" s="5">
        <v>11</v>
      </c>
      <c r="B19" s="5">
        <v>20</v>
      </c>
      <c r="C19" s="11" t="s">
        <v>51</v>
      </c>
      <c r="D19" s="11" t="s">
        <v>44</v>
      </c>
      <c r="E19" s="5">
        <f>'5+15'!S28</f>
        <v>139</v>
      </c>
      <c r="F19" s="5" t="str">
        <f>'5+15'!T28</f>
        <v>II</v>
      </c>
      <c r="G19" s="24">
        <f>'Rychlá mířená'!P28</f>
        <v>36.120000000000005</v>
      </c>
      <c r="H19" s="24">
        <f>Akční!P28</f>
        <v>60.7</v>
      </c>
      <c r="I19" s="24">
        <f t="shared" si="0"/>
        <v>235.82</v>
      </c>
    </row>
    <row r="20" spans="1:9" ht="15">
      <c r="A20" s="5">
        <v>12</v>
      </c>
      <c r="B20" s="5">
        <v>10</v>
      </c>
      <c r="C20" s="11" t="s">
        <v>53</v>
      </c>
      <c r="D20" s="11" t="s">
        <v>44</v>
      </c>
      <c r="E20" s="5">
        <f>'5+15'!S18</f>
        <v>135</v>
      </c>
      <c r="F20" s="5" t="str">
        <f>'5+15'!T18</f>
        <v>II</v>
      </c>
      <c r="G20" s="24">
        <f>'Rychlá mířená'!P18</f>
        <v>56.379999999999995</v>
      </c>
      <c r="H20" s="24">
        <f>Akční!P18</f>
        <v>40.33</v>
      </c>
      <c r="I20" s="24">
        <f t="shared" si="0"/>
        <v>231.70999999999998</v>
      </c>
    </row>
    <row r="21" spans="1:9" ht="15">
      <c r="A21" s="5">
        <v>13</v>
      </c>
      <c r="B21" s="5">
        <v>16</v>
      </c>
      <c r="C21" s="11" t="s">
        <v>70</v>
      </c>
      <c r="D21" s="11" t="s">
        <v>44</v>
      </c>
      <c r="E21" s="5">
        <f>'5+15'!S24</f>
        <v>139</v>
      </c>
      <c r="F21" s="5" t="str">
        <f>'5+15'!T24</f>
        <v>II</v>
      </c>
      <c r="G21" s="24">
        <f>'Rychlá mířená'!P24</f>
        <v>36.29</v>
      </c>
      <c r="H21" s="24">
        <f>Akční!P24</f>
        <v>50.29</v>
      </c>
      <c r="I21" s="24">
        <f t="shared" si="0"/>
        <v>225.57999999999998</v>
      </c>
    </row>
    <row r="22" spans="1:9" ht="15">
      <c r="A22" s="5">
        <v>14</v>
      </c>
      <c r="B22" s="5">
        <v>17</v>
      </c>
      <c r="C22" s="11" t="s">
        <v>72</v>
      </c>
      <c r="D22" s="11" t="s">
        <v>44</v>
      </c>
      <c r="E22" s="5">
        <f>'5+15'!S25</f>
        <v>132</v>
      </c>
      <c r="F22" s="5" t="str">
        <f>'5+15'!T25</f>
        <v>III</v>
      </c>
      <c r="G22" s="24">
        <f>'Rychlá mířená'!P25</f>
        <v>24.48</v>
      </c>
      <c r="H22" s="24">
        <f>Akční!P25</f>
        <v>53.41</v>
      </c>
      <c r="I22" s="24">
        <f t="shared" si="0"/>
        <v>209.89</v>
      </c>
    </row>
    <row r="23" spans="1:9" ht="15">
      <c r="A23" s="5">
        <v>15</v>
      </c>
      <c r="B23" s="5">
        <v>13</v>
      </c>
      <c r="C23" s="11" t="s">
        <v>68</v>
      </c>
      <c r="D23" s="11" t="s">
        <v>49</v>
      </c>
      <c r="E23" s="5">
        <f>'5+15'!S21</f>
        <v>135</v>
      </c>
      <c r="F23" s="5" t="str">
        <f>'5+15'!T21</f>
        <v>II</v>
      </c>
      <c r="G23" s="24">
        <f>'Rychlá mířená'!P21</f>
        <v>3.129999999999999</v>
      </c>
      <c r="H23" s="24">
        <f>Akční!P21</f>
        <v>62.71</v>
      </c>
      <c r="I23" s="24">
        <f t="shared" si="0"/>
        <v>200.84</v>
      </c>
    </row>
    <row r="24" spans="1:9" ht="15">
      <c r="A24" s="5">
        <v>16</v>
      </c>
      <c r="B24" s="5">
        <v>21</v>
      </c>
      <c r="C24" s="11" t="s">
        <v>43</v>
      </c>
      <c r="D24" s="11" t="s">
        <v>44</v>
      </c>
      <c r="E24" s="5">
        <f>'5+15'!S29</f>
        <v>125</v>
      </c>
      <c r="F24" s="5" t="str">
        <f>'5+15'!T29</f>
        <v>III</v>
      </c>
      <c r="G24" s="24">
        <f>'Rychlá mířená'!P29</f>
        <v>37.94</v>
      </c>
      <c r="H24" s="24">
        <f>Akční!P29</f>
        <v>36.96</v>
      </c>
      <c r="I24" s="24">
        <f t="shared" si="0"/>
        <v>199.9</v>
      </c>
    </row>
    <row r="25" spans="1:9" ht="15">
      <c r="A25" s="5">
        <v>17</v>
      </c>
      <c r="B25" s="5">
        <v>1</v>
      </c>
      <c r="C25" s="11" t="s">
        <v>47</v>
      </c>
      <c r="D25" s="11" t="s">
        <v>48</v>
      </c>
      <c r="E25" s="5">
        <f>'5+15'!S9</f>
        <v>133</v>
      </c>
      <c r="F25" s="5" t="str">
        <f>'5+15'!T9</f>
        <v>III</v>
      </c>
      <c r="G25" s="24">
        <f>'Rychlá mířená'!P9</f>
        <v>24.65</v>
      </c>
      <c r="H25" s="24">
        <f>Akční!P9</f>
        <v>42.13</v>
      </c>
      <c r="I25" s="24">
        <f t="shared" si="0"/>
        <v>199.78</v>
      </c>
    </row>
    <row r="26" spans="1:9" ht="15">
      <c r="A26" s="5">
        <v>18</v>
      </c>
      <c r="B26" s="5">
        <v>2</v>
      </c>
      <c r="C26" s="11" t="s">
        <v>50</v>
      </c>
      <c r="D26" s="11" t="s">
        <v>49</v>
      </c>
      <c r="E26" s="5">
        <f>'5+15'!S10</f>
        <v>110</v>
      </c>
      <c r="F26" s="5"/>
      <c r="G26" s="24">
        <f>'Rychlá mířená'!P10</f>
        <v>37.47</v>
      </c>
      <c r="H26" s="24">
        <f>Akční!P10</f>
        <v>51.89</v>
      </c>
      <c r="I26" s="24">
        <f t="shared" si="0"/>
        <v>199.36</v>
      </c>
    </row>
    <row r="27" spans="1:9" ht="15">
      <c r="A27" s="5">
        <v>19</v>
      </c>
      <c r="B27" s="5">
        <v>4</v>
      </c>
      <c r="C27" s="5" t="s">
        <v>55</v>
      </c>
      <c r="D27" s="5" t="s">
        <v>44</v>
      </c>
      <c r="E27" s="5">
        <f>'5+15'!S12</f>
        <v>123</v>
      </c>
      <c r="F27" s="5"/>
      <c r="G27" s="24">
        <f>'Rychlá mířená'!P12</f>
        <v>34.2</v>
      </c>
      <c r="H27" s="24">
        <f>Akční!P12</f>
        <v>40.52</v>
      </c>
      <c r="I27" s="24">
        <f t="shared" si="0"/>
        <v>197.72</v>
      </c>
    </row>
    <row r="28" spans="1:9" ht="15">
      <c r="A28" s="5">
        <v>20</v>
      </c>
      <c r="B28" s="5">
        <v>8</v>
      </c>
      <c r="C28" s="11" t="s">
        <v>45</v>
      </c>
      <c r="D28" s="11" t="s">
        <v>44</v>
      </c>
      <c r="E28" s="5">
        <f>'5+15'!S16</f>
        <v>141</v>
      </c>
      <c r="F28" s="5" t="str">
        <f>'5+15'!T16</f>
        <v>I</v>
      </c>
      <c r="G28" s="24">
        <f>'Rychlá mířená'!P16</f>
        <v>12.129999999999999</v>
      </c>
      <c r="H28" s="24">
        <f>Akční!P16</f>
        <v>37.34</v>
      </c>
      <c r="I28" s="24">
        <f t="shared" si="0"/>
        <v>190.47</v>
      </c>
    </row>
    <row r="29" spans="1:9" ht="15">
      <c r="A29" s="5">
        <v>21</v>
      </c>
      <c r="B29" s="5">
        <v>23</v>
      </c>
      <c r="C29" s="11" t="s">
        <v>64</v>
      </c>
      <c r="D29" s="11" t="s">
        <v>49</v>
      </c>
      <c r="E29" s="5">
        <f>'5+15'!S31</f>
        <v>134</v>
      </c>
      <c r="F29" s="5" t="str">
        <f>'5+15'!T31</f>
        <v>II</v>
      </c>
      <c r="G29" s="24">
        <f>'Rychlá mířená'!P31</f>
        <v>23.86</v>
      </c>
      <c r="H29" s="24">
        <f>Akční!P31</f>
        <v>14.93</v>
      </c>
      <c r="I29" s="24">
        <f t="shared" si="0"/>
        <v>172.79000000000002</v>
      </c>
    </row>
    <row r="30" spans="1:9" ht="15">
      <c r="A30" s="5">
        <v>22</v>
      </c>
      <c r="B30" s="5">
        <v>18</v>
      </c>
      <c r="C30" s="11" t="s">
        <v>73</v>
      </c>
      <c r="D30" s="11" t="s">
        <v>74</v>
      </c>
      <c r="E30" s="5">
        <f>'5+15'!S26</f>
        <v>123</v>
      </c>
      <c r="F30" s="5"/>
      <c r="G30" s="24">
        <f>'Rychlá mířená'!P26</f>
        <v>17.98</v>
      </c>
      <c r="H30" s="24">
        <f>Akční!P26</f>
        <v>7.159999999999997</v>
      </c>
      <c r="I30" s="24">
        <f t="shared" si="0"/>
        <v>148.14</v>
      </c>
    </row>
    <row r="31" spans="1:9" ht="15">
      <c r="A31" s="26"/>
      <c r="B31" s="26"/>
      <c r="C31" s="26"/>
      <c r="D31" s="26"/>
      <c r="E31" s="26"/>
      <c r="F31" s="26"/>
      <c r="G31" s="27"/>
      <c r="H31" s="27"/>
      <c r="I31" s="27"/>
    </row>
    <row r="32" spans="1:9" ht="15">
      <c r="A32" s="22"/>
      <c r="B32" s="22"/>
      <c r="C32" s="22"/>
      <c r="D32" s="22"/>
      <c r="E32" s="22"/>
      <c r="F32" s="22"/>
      <c r="G32" s="25"/>
      <c r="H32" s="25"/>
      <c r="I32" s="25"/>
    </row>
    <row r="33" spans="1:9" ht="15">
      <c r="A33" s="22" t="s">
        <v>20</v>
      </c>
      <c r="B33" s="22"/>
      <c r="C33" s="22"/>
      <c r="D33" s="22"/>
      <c r="E33" s="22"/>
      <c r="F33" s="22"/>
      <c r="G33" s="22"/>
      <c r="H33" s="25"/>
      <c r="I33" s="25"/>
    </row>
    <row r="34" spans="1:9" ht="15">
      <c r="A34" s="22"/>
      <c r="B34" s="22"/>
      <c r="C34" s="22"/>
      <c r="D34" s="22"/>
      <c r="E34" s="22"/>
      <c r="F34" s="22"/>
      <c r="G34" s="22"/>
      <c r="H34" s="25"/>
      <c r="I34" s="25"/>
    </row>
    <row r="35" spans="1:9" ht="15">
      <c r="A35" s="9"/>
      <c r="B35" s="9"/>
      <c r="C35" s="9"/>
      <c r="D35" s="9"/>
      <c r="E35" s="9"/>
      <c r="F35" s="9"/>
      <c r="G35" s="9"/>
      <c r="H35" s="25"/>
      <c r="I35" s="25"/>
    </row>
    <row r="36" spans="1:9" ht="15">
      <c r="A36" s="1" t="s">
        <v>32</v>
      </c>
      <c r="B36" s="9"/>
      <c r="C36" s="9"/>
      <c r="D36" s="9"/>
      <c r="E36" s="9"/>
      <c r="F36" s="9"/>
      <c r="G36" s="9"/>
      <c r="H36" s="25"/>
      <c r="I36" s="25"/>
    </row>
    <row r="37" spans="1:9" ht="15">
      <c r="A37" s="9"/>
      <c r="B37" s="9"/>
      <c r="C37" s="9"/>
      <c r="D37" s="9"/>
      <c r="E37" s="9"/>
      <c r="F37" s="9"/>
      <c r="G37" s="9"/>
      <c r="H37" s="25"/>
      <c r="I37" s="25"/>
    </row>
    <row r="38" spans="1:9" ht="15">
      <c r="A38" s="9" t="s">
        <v>21</v>
      </c>
      <c r="B38" s="9"/>
      <c r="C38" s="21" t="s">
        <v>56</v>
      </c>
      <c r="D38" s="9" t="s">
        <v>22</v>
      </c>
      <c r="E38" s="22" t="s">
        <v>36</v>
      </c>
      <c r="F38" s="22"/>
      <c r="G38" s="9"/>
      <c r="H38" s="25"/>
      <c r="I38" s="25"/>
    </row>
    <row r="39" spans="1:9" ht="15">
      <c r="A39" s="9" t="s">
        <v>23</v>
      </c>
      <c r="B39" s="9"/>
      <c r="C39" s="9" t="s">
        <v>33</v>
      </c>
      <c r="D39" s="9" t="s">
        <v>24</v>
      </c>
      <c r="E39" s="9" t="s">
        <v>25</v>
      </c>
      <c r="F39" s="9"/>
      <c r="G39" s="9"/>
      <c r="H39" s="25"/>
      <c r="I39" s="25"/>
    </row>
    <row r="40" spans="1:9" ht="15">
      <c r="A40" s="9" t="s">
        <v>26</v>
      </c>
      <c r="B40" s="9"/>
      <c r="C40" s="9" t="s">
        <v>34</v>
      </c>
      <c r="D40" s="9" t="s">
        <v>27</v>
      </c>
      <c r="E40" s="9" t="s">
        <v>37</v>
      </c>
      <c r="F40" s="9"/>
      <c r="G40" s="9"/>
      <c r="H40" s="25"/>
      <c r="I40" s="25"/>
    </row>
    <row r="41" spans="1:9" ht="15">
      <c r="A41" s="9" t="s">
        <v>28</v>
      </c>
      <c r="B41" s="9"/>
      <c r="C41" s="9" t="s">
        <v>35</v>
      </c>
      <c r="D41" s="9" t="s">
        <v>57</v>
      </c>
      <c r="E41" s="9" t="s">
        <v>58</v>
      </c>
      <c r="F41" s="9"/>
      <c r="G41" s="9"/>
      <c r="H41" s="25"/>
      <c r="I41" s="25"/>
    </row>
    <row r="42" spans="1:9" ht="15">
      <c r="A42" s="9"/>
      <c r="B42" s="9"/>
      <c r="C42" s="9"/>
      <c r="E42" s="9"/>
      <c r="F42" s="9"/>
      <c r="G42" s="9"/>
      <c r="H42" s="25"/>
      <c r="I42" s="25"/>
    </row>
    <row r="43" spans="1:7" ht="15">
      <c r="A43" s="9"/>
      <c r="B43" s="9"/>
      <c r="C43" s="10" t="s">
        <v>59</v>
      </c>
      <c r="D43" s="9"/>
      <c r="E43" s="21" t="s">
        <v>29</v>
      </c>
      <c r="F43" s="9"/>
      <c r="G43" s="9"/>
    </row>
    <row r="44" spans="1:9" ht="15">
      <c r="A44" s="9"/>
      <c r="B44" s="9"/>
      <c r="C44" s="10" t="s">
        <v>30</v>
      </c>
      <c r="D44" s="9"/>
      <c r="E44" s="9" t="s">
        <v>31</v>
      </c>
      <c r="F44" s="9"/>
      <c r="G44" s="9"/>
      <c r="H44" s="22"/>
      <c r="I44" s="22"/>
    </row>
    <row r="45" spans="8:9" ht="15">
      <c r="H45" s="22"/>
      <c r="I45" s="22"/>
    </row>
    <row r="46" spans="8:9" ht="15">
      <c r="H46" s="22"/>
      <c r="I46" s="22"/>
    </row>
    <row r="47" spans="8:9" ht="15">
      <c r="H47" s="22"/>
      <c r="I47" s="22"/>
    </row>
    <row r="48" spans="8:9" ht="15">
      <c r="H48" s="22"/>
      <c r="I48" s="22"/>
    </row>
    <row r="49" spans="8:9" ht="15">
      <c r="H49" s="22"/>
      <c r="I49" s="22"/>
    </row>
    <row r="50" spans="8:9" ht="15">
      <c r="H50" s="22"/>
      <c r="I50" s="22"/>
    </row>
    <row r="51" spans="8:9" ht="15">
      <c r="H51" s="22"/>
      <c r="I51" s="22"/>
    </row>
    <row r="52" spans="8:9" ht="15">
      <c r="H52" s="22"/>
      <c r="I52" s="22"/>
    </row>
    <row r="53" spans="8:9" ht="15">
      <c r="H53" s="22"/>
      <c r="I53" s="22"/>
    </row>
    <row r="54" spans="8:9" ht="15">
      <c r="H54" s="9"/>
      <c r="I54" s="22"/>
    </row>
    <row r="55" spans="8:9" ht="15">
      <c r="H55" s="9"/>
      <c r="I55" s="22"/>
    </row>
    <row r="56" spans="1:9" ht="15">
      <c r="A56" s="9"/>
      <c r="B56" s="9"/>
      <c r="C56" s="9"/>
      <c r="D56" s="9"/>
      <c r="E56" s="9"/>
      <c r="F56" s="9"/>
      <c r="G56" s="9"/>
      <c r="H56" s="9"/>
      <c r="I56" s="22"/>
    </row>
  </sheetData>
  <sheetProtection/>
  <mergeCells count="1">
    <mergeCell ref="E2:G2"/>
  </mergeCells>
  <printOptions/>
  <pageMargins left="0.7" right="0.7" top="0.787401575" bottom="0.7874015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T43"/>
  <sheetViews>
    <sheetView zoomScalePageLayoutView="0" workbookViewId="0" topLeftCell="A16">
      <selection activeCell="U38" sqref="U38"/>
    </sheetView>
  </sheetViews>
  <sheetFormatPr defaultColWidth="9.140625" defaultRowHeight="15"/>
  <cols>
    <col min="2" max="2" width="22.7109375" style="0" customWidth="1"/>
    <col min="3" max="3" width="14.28125" style="0" customWidth="1"/>
    <col min="4" max="18" width="4.7109375" style="0" customWidth="1"/>
    <col min="20" max="20" width="10.8515625" style="0" bestFit="1" customWidth="1"/>
  </cols>
  <sheetData>
    <row r="2" ht="15">
      <c r="A2" s="9" t="s">
        <v>14</v>
      </c>
    </row>
    <row r="8" spans="1:20" ht="15.75" thickBot="1">
      <c r="A8" s="19" t="s">
        <v>11</v>
      </c>
      <c r="B8" s="19" t="s">
        <v>12</v>
      </c>
      <c r="C8" s="19" t="s">
        <v>13</v>
      </c>
      <c r="D8" s="30" t="s">
        <v>38</v>
      </c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20" t="s">
        <v>17</v>
      </c>
      <c r="T8" s="20" t="s">
        <v>39</v>
      </c>
    </row>
    <row r="9" spans="1:20" ht="15">
      <c r="A9" s="11">
        <f>Výsledovka!B25</f>
        <v>1</v>
      </c>
      <c r="B9" s="11" t="str">
        <f>Výsledovka!C25</f>
        <v>Hudský Vítězslav</v>
      </c>
      <c r="C9" s="17" t="str">
        <f>Výsledovka!D25</f>
        <v>Turnov</v>
      </c>
      <c r="D9" s="12">
        <v>10</v>
      </c>
      <c r="E9" s="13">
        <v>10</v>
      </c>
      <c r="F9" s="13">
        <v>10</v>
      </c>
      <c r="G9" s="13">
        <v>9</v>
      </c>
      <c r="H9" s="14">
        <v>9</v>
      </c>
      <c r="I9" s="12">
        <v>9</v>
      </c>
      <c r="J9" s="13">
        <v>9</v>
      </c>
      <c r="K9" s="13">
        <v>9</v>
      </c>
      <c r="L9" s="13">
        <v>9</v>
      </c>
      <c r="M9" s="14">
        <v>9</v>
      </c>
      <c r="N9" s="12">
        <v>8</v>
      </c>
      <c r="O9" s="13">
        <v>8</v>
      </c>
      <c r="P9" s="13">
        <v>8</v>
      </c>
      <c r="Q9" s="13">
        <v>8</v>
      </c>
      <c r="R9" s="14">
        <v>8</v>
      </c>
      <c r="S9" s="18">
        <f>SUM(D9:R9)</f>
        <v>133</v>
      </c>
      <c r="T9" s="11" t="str">
        <f>IF(S9&gt;=146,"M",IF(S9&gt;=140,"I",IF(S9&gt;=134,"II",IF(S9&gt;=125,"III"))))</f>
        <v>III</v>
      </c>
    </row>
    <row r="10" spans="1:20" ht="15">
      <c r="A10" s="11">
        <f>Výsledovka!B26</f>
        <v>2</v>
      </c>
      <c r="B10" s="11" t="str">
        <f>Výsledovka!C26</f>
        <v>Velc Jindřich</v>
      </c>
      <c r="C10" s="17" t="str">
        <f>Výsledovka!D26</f>
        <v>Liberec</v>
      </c>
      <c r="D10" s="15">
        <v>10</v>
      </c>
      <c r="E10" s="11">
        <v>10</v>
      </c>
      <c r="F10" s="11">
        <v>9</v>
      </c>
      <c r="G10" s="11">
        <v>9</v>
      </c>
      <c r="H10" s="16">
        <v>8</v>
      </c>
      <c r="I10" s="15">
        <v>8</v>
      </c>
      <c r="J10" s="11">
        <v>8</v>
      </c>
      <c r="K10" s="11">
        <v>8</v>
      </c>
      <c r="L10" s="11">
        <v>8</v>
      </c>
      <c r="M10" s="16">
        <v>7</v>
      </c>
      <c r="N10" s="15">
        <v>7</v>
      </c>
      <c r="O10" s="11">
        <v>7</v>
      </c>
      <c r="P10" s="11">
        <v>6</v>
      </c>
      <c r="Q10" s="11">
        <v>5</v>
      </c>
      <c r="R10" s="16">
        <v>0</v>
      </c>
      <c r="S10" s="18">
        <f aca="true" t="shared" si="0" ref="S10:S43">SUM(D10:R10)</f>
        <v>110</v>
      </c>
      <c r="T10" s="11" t="b">
        <f aca="true" t="shared" si="1" ref="T10:T43">IF(S10&gt;=146,"M",IF(S10&gt;=140,"I",IF(S10&gt;=134,"II",IF(S10&gt;=125,"III"))))</f>
        <v>0</v>
      </c>
    </row>
    <row r="11" spans="1:20" ht="15">
      <c r="A11" s="11">
        <f>Výsledovka!B13</f>
        <v>3</v>
      </c>
      <c r="B11" s="11" t="str">
        <f>Výsledovka!C13</f>
        <v>Švitorka Ladislav, Bc.</v>
      </c>
      <c r="C11" s="17" t="str">
        <f>Výsledovka!D13</f>
        <v>Hodkovice</v>
      </c>
      <c r="D11" s="15">
        <v>10</v>
      </c>
      <c r="E11" s="11">
        <v>10</v>
      </c>
      <c r="F11" s="11">
        <v>10</v>
      </c>
      <c r="G11" s="11">
        <v>10</v>
      </c>
      <c r="H11" s="16">
        <v>10</v>
      </c>
      <c r="I11" s="15">
        <v>10</v>
      </c>
      <c r="J11" s="11">
        <v>10</v>
      </c>
      <c r="K11" s="11">
        <v>10</v>
      </c>
      <c r="L11" s="11">
        <v>10</v>
      </c>
      <c r="M11" s="16">
        <v>9</v>
      </c>
      <c r="N11" s="15">
        <v>9</v>
      </c>
      <c r="O11" s="11">
        <v>9</v>
      </c>
      <c r="P11" s="11">
        <v>9</v>
      </c>
      <c r="Q11" s="11">
        <v>9</v>
      </c>
      <c r="R11" s="16">
        <v>8</v>
      </c>
      <c r="S11" s="18">
        <f t="shared" si="0"/>
        <v>143</v>
      </c>
      <c r="T11" s="11" t="str">
        <f t="shared" si="1"/>
        <v>I</v>
      </c>
    </row>
    <row r="12" spans="1:20" ht="15">
      <c r="A12" s="11">
        <f>Výsledovka!B27</f>
        <v>4</v>
      </c>
      <c r="B12" s="11" t="str">
        <f>Výsledovka!C27</f>
        <v>Lédl František</v>
      </c>
      <c r="C12" s="17" t="str">
        <f>Výsledovka!D27</f>
        <v>Hodkovice</v>
      </c>
      <c r="D12" s="15">
        <v>10</v>
      </c>
      <c r="E12" s="11">
        <v>10</v>
      </c>
      <c r="F12" s="11">
        <v>10</v>
      </c>
      <c r="G12" s="11">
        <v>10</v>
      </c>
      <c r="H12" s="16">
        <v>9</v>
      </c>
      <c r="I12" s="15">
        <v>9</v>
      </c>
      <c r="J12" s="11">
        <v>9</v>
      </c>
      <c r="K12" s="11">
        <v>8</v>
      </c>
      <c r="L12" s="11">
        <v>8</v>
      </c>
      <c r="M12" s="16">
        <v>8</v>
      </c>
      <c r="N12" s="15">
        <v>7</v>
      </c>
      <c r="O12" s="11">
        <v>7</v>
      </c>
      <c r="P12" s="11">
        <v>7</v>
      </c>
      <c r="Q12" s="11">
        <v>6</v>
      </c>
      <c r="R12" s="16">
        <v>5</v>
      </c>
      <c r="S12" s="18">
        <f t="shared" si="0"/>
        <v>123</v>
      </c>
      <c r="T12" s="11" t="b">
        <f t="shared" si="1"/>
        <v>0</v>
      </c>
    </row>
    <row r="13" spans="1:20" ht="15">
      <c r="A13" s="11">
        <f>Výsledovka!B17</f>
        <v>5</v>
      </c>
      <c r="B13" s="11" t="str">
        <f>Výsledovka!C17</f>
        <v>Mikule Roman</v>
      </c>
      <c r="C13" s="17" t="str">
        <f>Výsledovka!D17</f>
        <v>Jenišovice</v>
      </c>
      <c r="D13" s="15">
        <v>10</v>
      </c>
      <c r="E13" s="11">
        <v>10</v>
      </c>
      <c r="F13" s="11">
        <v>10</v>
      </c>
      <c r="G13" s="11">
        <v>10</v>
      </c>
      <c r="H13" s="16">
        <v>9</v>
      </c>
      <c r="I13" s="15">
        <v>9</v>
      </c>
      <c r="J13" s="11">
        <v>9</v>
      </c>
      <c r="K13" s="11">
        <v>9</v>
      </c>
      <c r="L13" s="11">
        <v>9</v>
      </c>
      <c r="M13" s="16">
        <v>9</v>
      </c>
      <c r="N13" s="15">
        <v>9</v>
      </c>
      <c r="O13" s="11">
        <v>9</v>
      </c>
      <c r="P13" s="11">
        <v>9</v>
      </c>
      <c r="Q13" s="11">
        <v>9</v>
      </c>
      <c r="R13" s="16">
        <v>8</v>
      </c>
      <c r="S13" s="18">
        <f t="shared" si="0"/>
        <v>138</v>
      </c>
      <c r="T13" s="11" t="str">
        <f t="shared" si="1"/>
        <v>II</v>
      </c>
    </row>
    <row r="14" spans="1:20" ht="15">
      <c r="A14" s="11">
        <f>Výsledovka!B10</f>
        <v>6</v>
      </c>
      <c r="B14" s="11" t="str">
        <f>Výsledovka!C10</f>
        <v>Černá Petra</v>
      </c>
      <c r="C14" s="17" t="str">
        <f>Výsledovka!D10</f>
        <v>Jenišovice</v>
      </c>
      <c r="D14" s="15">
        <v>10</v>
      </c>
      <c r="E14" s="11">
        <v>10</v>
      </c>
      <c r="F14" s="11">
        <v>10</v>
      </c>
      <c r="G14" s="11">
        <v>10</v>
      </c>
      <c r="H14" s="16">
        <v>10</v>
      </c>
      <c r="I14" s="15">
        <v>10</v>
      </c>
      <c r="J14" s="11">
        <v>10</v>
      </c>
      <c r="K14" s="11">
        <v>10</v>
      </c>
      <c r="L14" s="11">
        <v>10</v>
      </c>
      <c r="M14" s="16">
        <v>10</v>
      </c>
      <c r="N14" s="15">
        <v>10</v>
      </c>
      <c r="O14" s="11">
        <v>10</v>
      </c>
      <c r="P14" s="11">
        <v>9</v>
      </c>
      <c r="Q14" s="11">
        <v>9</v>
      </c>
      <c r="R14" s="16">
        <v>9</v>
      </c>
      <c r="S14" s="18">
        <f t="shared" si="0"/>
        <v>147</v>
      </c>
      <c r="T14" s="11" t="str">
        <f t="shared" si="1"/>
        <v>M</v>
      </c>
    </row>
    <row r="15" spans="1:20" ht="15">
      <c r="A15" s="11">
        <f>Výsledovka!B16</f>
        <v>7</v>
      </c>
      <c r="B15" s="11" t="str">
        <f>Výsledovka!C16</f>
        <v>Vnouček Miloš</v>
      </c>
      <c r="C15" s="17" t="str">
        <f>Výsledovka!D16</f>
        <v>Liberec</v>
      </c>
      <c r="D15" s="15">
        <v>10</v>
      </c>
      <c r="E15" s="11">
        <v>10</v>
      </c>
      <c r="F15" s="11">
        <v>10</v>
      </c>
      <c r="G15" s="11">
        <v>10</v>
      </c>
      <c r="H15" s="16">
        <v>10</v>
      </c>
      <c r="I15" s="15">
        <v>9</v>
      </c>
      <c r="J15" s="11">
        <v>9</v>
      </c>
      <c r="K15" s="11">
        <v>9</v>
      </c>
      <c r="L15" s="11">
        <v>9</v>
      </c>
      <c r="M15" s="16">
        <v>9</v>
      </c>
      <c r="N15" s="15">
        <v>9</v>
      </c>
      <c r="O15" s="11">
        <v>9</v>
      </c>
      <c r="P15" s="11">
        <v>8</v>
      </c>
      <c r="Q15" s="11">
        <v>8</v>
      </c>
      <c r="R15" s="16">
        <v>8</v>
      </c>
      <c r="S15" s="18">
        <f t="shared" si="0"/>
        <v>137</v>
      </c>
      <c r="T15" s="11" t="str">
        <f t="shared" si="1"/>
        <v>II</v>
      </c>
    </row>
    <row r="16" spans="1:20" ht="15">
      <c r="A16" s="11">
        <f>Výsledovka!B28</f>
        <v>8</v>
      </c>
      <c r="B16" s="11" t="str">
        <f>Výsledovka!C28</f>
        <v>Votroubková Jana</v>
      </c>
      <c r="C16" s="17" t="str">
        <f>Výsledovka!D28</f>
        <v>Hodkovice</v>
      </c>
      <c r="D16" s="15">
        <v>10</v>
      </c>
      <c r="E16" s="11">
        <v>10</v>
      </c>
      <c r="F16" s="11">
        <v>10</v>
      </c>
      <c r="G16" s="11">
        <v>10</v>
      </c>
      <c r="H16" s="16">
        <v>10</v>
      </c>
      <c r="I16" s="15">
        <v>10</v>
      </c>
      <c r="J16" s="11">
        <v>10</v>
      </c>
      <c r="K16" s="11">
        <v>10</v>
      </c>
      <c r="L16" s="11">
        <v>10</v>
      </c>
      <c r="M16" s="16">
        <v>9</v>
      </c>
      <c r="N16" s="15">
        <v>9</v>
      </c>
      <c r="O16" s="11">
        <v>9</v>
      </c>
      <c r="P16" s="11">
        <v>9</v>
      </c>
      <c r="Q16" s="11">
        <v>8</v>
      </c>
      <c r="R16" s="16">
        <v>7</v>
      </c>
      <c r="S16" s="18">
        <f t="shared" si="0"/>
        <v>141</v>
      </c>
      <c r="T16" s="11" t="str">
        <f t="shared" si="1"/>
        <v>I</v>
      </c>
    </row>
    <row r="17" spans="1:20" ht="15">
      <c r="A17" s="11">
        <f>Výsledovka!B14</f>
        <v>9</v>
      </c>
      <c r="B17" s="11" t="str">
        <f>Výsledovka!C14</f>
        <v>Pekláková Jaroslava</v>
      </c>
      <c r="C17" s="17" t="str">
        <f>Výsledovka!D14</f>
        <v>Hodkovice</v>
      </c>
      <c r="D17" s="15">
        <v>10</v>
      </c>
      <c r="E17" s="11">
        <v>10</v>
      </c>
      <c r="F17" s="11">
        <v>10</v>
      </c>
      <c r="G17" s="11">
        <v>10</v>
      </c>
      <c r="H17" s="16">
        <v>10</v>
      </c>
      <c r="I17" s="15">
        <v>10</v>
      </c>
      <c r="J17" s="11">
        <v>10</v>
      </c>
      <c r="K17" s="11">
        <v>10</v>
      </c>
      <c r="L17" s="11">
        <v>9</v>
      </c>
      <c r="M17" s="16">
        <v>9</v>
      </c>
      <c r="N17" s="15">
        <v>9</v>
      </c>
      <c r="O17" s="11">
        <v>9</v>
      </c>
      <c r="P17" s="11">
        <v>9</v>
      </c>
      <c r="Q17" s="11">
        <v>9</v>
      </c>
      <c r="R17" s="16">
        <v>7</v>
      </c>
      <c r="S17" s="18">
        <f t="shared" si="0"/>
        <v>141</v>
      </c>
      <c r="T17" s="11" t="str">
        <f t="shared" si="1"/>
        <v>I</v>
      </c>
    </row>
    <row r="18" spans="1:20" ht="15">
      <c r="A18" s="11">
        <f>Výsledovka!B20</f>
        <v>10</v>
      </c>
      <c r="B18" s="11" t="str">
        <f>Výsledovka!C20</f>
        <v>Jareš Květoslav</v>
      </c>
      <c r="C18" s="17" t="str">
        <f>Výsledovka!D20</f>
        <v>Hodkovice</v>
      </c>
      <c r="D18" s="15">
        <v>10</v>
      </c>
      <c r="E18" s="11">
        <v>10</v>
      </c>
      <c r="F18" s="11">
        <v>10</v>
      </c>
      <c r="G18" s="11">
        <v>10</v>
      </c>
      <c r="H18" s="16">
        <v>10</v>
      </c>
      <c r="I18" s="15">
        <v>9</v>
      </c>
      <c r="J18" s="11">
        <v>9</v>
      </c>
      <c r="K18" s="11">
        <v>9</v>
      </c>
      <c r="L18" s="11">
        <v>9</v>
      </c>
      <c r="M18" s="16">
        <v>9</v>
      </c>
      <c r="N18" s="15">
        <v>9</v>
      </c>
      <c r="O18" s="11">
        <v>9</v>
      </c>
      <c r="P18" s="11">
        <v>8</v>
      </c>
      <c r="Q18" s="11">
        <v>7</v>
      </c>
      <c r="R18" s="16">
        <v>7</v>
      </c>
      <c r="S18" s="18">
        <f t="shared" si="0"/>
        <v>135</v>
      </c>
      <c r="T18" s="11" t="str">
        <f t="shared" si="1"/>
        <v>II</v>
      </c>
    </row>
    <row r="19" spans="1:20" ht="15">
      <c r="A19" s="11">
        <f>Výsledovka!B12</f>
        <v>11</v>
      </c>
      <c r="B19" s="11" t="str">
        <f>Výsledovka!C12</f>
        <v>Vnouček Tomáš</v>
      </c>
      <c r="C19" s="17" t="str">
        <f>Výsledovka!D12</f>
        <v>Liberec</v>
      </c>
      <c r="D19" s="15">
        <v>10</v>
      </c>
      <c r="E19" s="11">
        <v>10</v>
      </c>
      <c r="F19" s="11">
        <v>10</v>
      </c>
      <c r="G19" s="11">
        <v>10</v>
      </c>
      <c r="H19" s="16">
        <v>9</v>
      </c>
      <c r="I19" s="15">
        <v>9</v>
      </c>
      <c r="J19" s="11">
        <v>9</v>
      </c>
      <c r="K19" s="11">
        <v>9</v>
      </c>
      <c r="L19" s="11">
        <v>9</v>
      </c>
      <c r="M19" s="16">
        <v>9</v>
      </c>
      <c r="N19" s="15">
        <v>9</v>
      </c>
      <c r="O19" s="11">
        <v>9</v>
      </c>
      <c r="P19" s="11">
        <v>9</v>
      </c>
      <c r="Q19" s="11">
        <v>8</v>
      </c>
      <c r="R19" s="16">
        <v>8</v>
      </c>
      <c r="S19" s="18">
        <f t="shared" si="0"/>
        <v>137</v>
      </c>
      <c r="T19" s="11" t="str">
        <f t="shared" si="1"/>
        <v>II</v>
      </c>
    </row>
    <row r="20" spans="1:20" ht="15">
      <c r="A20" s="11">
        <f>Výsledovka!B9</f>
        <v>12</v>
      </c>
      <c r="B20" s="11" t="str">
        <f>Výsledovka!C9</f>
        <v>Herber Jan</v>
      </c>
      <c r="C20" s="17" t="str">
        <f>Výsledovka!D9</f>
        <v>Rokytnice</v>
      </c>
      <c r="D20" s="15">
        <v>10</v>
      </c>
      <c r="E20" s="11">
        <v>10</v>
      </c>
      <c r="F20" s="11">
        <v>10</v>
      </c>
      <c r="G20" s="11">
        <v>10</v>
      </c>
      <c r="H20" s="16">
        <v>10</v>
      </c>
      <c r="I20" s="15">
        <v>10</v>
      </c>
      <c r="J20" s="11">
        <v>10</v>
      </c>
      <c r="K20" s="11">
        <v>10</v>
      </c>
      <c r="L20" s="11">
        <v>10</v>
      </c>
      <c r="M20" s="16">
        <v>10</v>
      </c>
      <c r="N20" s="15">
        <v>10</v>
      </c>
      <c r="O20" s="11">
        <v>10</v>
      </c>
      <c r="P20" s="11">
        <v>10</v>
      </c>
      <c r="Q20" s="11">
        <v>10</v>
      </c>
      <c r="R20" s="16">
        <v>9</v>
      </c>
      <c r="S20" s="18">
        <f t="shared" si="0"/>
        <v>149</v>
      </c>
      <c r="T20" s="11" t="str">
        <f t="shared" si="1"/>
        <v>M</v>
      </c>
    </row>
    <row r="21" spans="1:20" ht="15">
      <c r="A21" s="11">
        <f>Výsledovka!B23</f>
        <v>13</v>
      </c>
      <c r="B21" s="11" t="str">
        <f>Výsledovka!C23</f>
        <v>Vaňátko Petr</v>
      </c>
      <c r="C21" s="17" t="str">
        <f>Výsledovka!D23</f>
        <v>Liberec</v>
      </c>
      <c r="D21" s="15">
        <v>10</v>
      </c>
      <c r="E21" s="11">
        <v>10</v>
      </c>
      <c r="F21" s="11">
        <v>10</v>
      </c>
      <c r="G21" s="11">
        <v>10</v>
      </c>
      <c r="H21" s="16">
        <v>10</v>
      </c>
      <c r="I21" s="15">
        <v>9</v>
      </c>
      <c r="J21" s="11">
        <v>9</v>
      </c>
      <c r="K21" s="11">
        <v>9</v>
      </c>
      <c r="L21" s="11">
        <v>9</v>
      </c>
      <c r="M21" s="16">
        <v>9</v>
      </c>
      <c r="N21" s="15">
        <v>9</v>
      </c>
      <c r="O21" s="11">
        <v>9</v>
      </c>
      <c r="P21" s="11">
        <v>8</v>
      </c>
      <c r="Q21" s="11">
        <v>7</v>
      </c>
      <c r="R21" s="16">
        <v>7</v>
      </c>
      <c r="S21" s="18">
        <f t="shared" si="0"/>
        <v>135</v>
      </c>
      <c r="T21" s="11" t="str">
        <f t="shared" si="1"/>
        <v>II</v>
      </c>
    </row>
    <row r="22" spans="1:20" ht="15">
      <c r="A22" s="11">
        <f>Výsledovka!B11</f>
        <v>14</v>
      </c>
      <c r="B22" s="11" t="str">
        <f>Výsledovka!C11</f>
        <v>Bartoš Radek</v>
      </c>
      <c r="C22" s="17" t="str">
        <f>Výsledovka!D11</f>
        <v>Jenišovice</v>
      </c>
      <c r="D22" s="15">
        <v>10</v>
      </c>
      <c r="E22" s="11">
        <v>10</v>
      </c>
      <c r="F22" s="11">
        <v>10</v>
      </c>
      <c r="G22" s="11">
        <v>10</v>
      </c>
      <c r="H22" s="16">
        <v>10</v>
      </c>
      <c r="I22" s="15">
        <v>10</v>
      </c>
      <c r="J22" s="11">
        <v>10</v>
      </c>
      <c r="K22" s="11">
        <v>10</v>
      </c>
      <c r="L22" s="11">
        <v>10</v>
      </c>
      <c r="M22" s="16">
        <v>9</v>
      </c>
      <c r="N22" s="15">
        <v>9</v>
      </c>
      <c r="O22" s="11">
        <v>9</v>
      </c>
      <c r="P22" s="11">
        <v>9</v>
      </c>
      <c r="Q22" s="11">
        <v>9</v>
      </c>
      <c r="R22" s="16">
        <v>9</v>
      </c>
      <c r="S22" s="18">
        <f t="shared" si="0"/>
        <v>144</v>
      </c>
      <c r="T22" s="11" t="str">
        <f t="shared" si="1"/>
        <v>I</v>
      </c>
    </row>
    <row r="23" spans="1:20" ht="15">
      <c r="A23" s="11">
        <f>Výsledovka!B15</f>
        <v>15</v>
      </c>
      <c r="B23" s="11" t="str">
        <f>Výsledovka!C15</f>
        <v>Brotz Tomáš, Ing.</v>
      </c>
      <c r="C23" s="17" t="str">
        <f>Výsledovka!D15</f>
        <v>Hodkovice</v>
      </c>
      <c r="D23" s="15">
        <v>10</v>
      </c>
      <c r="E23" s="11">
        <v>10</v>
      </c>
      <c r="F23" s="11">
        <v>10</v>
      </c>
      <c r="G23" s="11">
        <v>9</v>
      </c>
      <c r="H23" s="16">
        <v>9</v>
      </c>
      <c r="I23" s="15">
        <v>9</v>
      </c>
      <c r="J23" s="11">
        <v>9</v>
      </c>
      <c r="K23" s="11">
        <v>9</v>
      </c>
      <c r="L23" s="11">
        <v>9</v>
      </c>
      <c r="M23" s="16">
        <v>9</v>
      </c>
      <c r="N23" s="15">
        <v>8</v>
      </c>
      <c r="O23" s="11">
        <v>8</v>
      </c>
      <c r="P23" s="11">
        <v>8</v>
      </c>
      <c r="Q23" s="11">
        <v>7</v>
      </c>
      <c r="R23" s="16">
        <v>7</v>
      </c>
      <c r="S23" s="18">
        <f t="shared" si="0"/>
        <v>131</v>
      </c>
      <c r="T23" s="11" t="str">
        <f t="shared" si="1"/>
        <v>III</v>
      </c>
    </row>
    <row r="24" spans="1:20" ht="15">
      <c r="A24" s="11">
        <f>Výsledovka!B21</f>
        <v>16</v>
      </c>
      <c r="B24" s="11" t="str">
        <f>Výsledovka!C21</f>
        <v>Brotz Daniel, Bc.</v>
      </c>
      <c r="C24" s="17" t="str">
        <f>Výsledovka!D21</f>
        <v>Hodkovice</v>
      </c>
      <c r="D24" s="15">
        <v>10</v>
      </c>
      <c r="E24" s="11">
        <v>10</v>
      </c>
      <c r="F24" s="11">
        <v>10</v>
      </c>
      <c r="G24" s="11">
        <v>10</v>
      </c>
      <c r="H24" s="16">
        <v>10</v>
      </c>
      <c r="I24" s="15">
        <v>9</v>
      </c>
      <c r="J24" s="11">
        <v>9</v>
      </c>
      <c r="K24" s="11">
        <v>9</v>
      </c>
      <c r="L24" s="11">
        <v>9</v>
      </c>
      <c r="M24" s="16">
        <v>9</v>
      </c>
      <c r="N24" s="15">
        <v>9</v>
      </c>
      <c r="O24" s="11">
        <v>9</v>
      </c>
      <c r="P24" s="11">
        <v>9</v>
      </c>
      <c r="Q24" s="11">
        <v>9</v>
      </c>
      <c r="R24" s="16">
        <v>8</v>
      </c>
      <c r="S24" s="18">
        <f t="shared" si="0"/>
        <v>139</v>
      </c>
      <c r="T24" s="11" t="str">
        <f t="shared" si="1"/>
        <v>II</v>
      </c>
    </row>
    <row r="25" spans="1:20" ht="15">
      <c r="A25" s="11">
        <f>Výsledovka!B22</f>
        <v>17</v>
      </c>
      <c r="B25" s="11" t="str">
        <f>Výsledovka!C22</f>
        <v>Resl Jan</v>
      </c>
      <c r="C25" s="17" t="str">
        <f>Výsledovka!D22</f>
        <v>Hodkovice</v>
      </c>
      <c r="D25" s="15">
        <v>10</v>
      </c>
      <c r="E25" s="11">
        <v>10</v>
      </c>
      <c r="F25" s="11">
        <v>10</v>
      </c>
      <c r="G25" s="11">
        <v>10</v>
      </c>
      <c r="H25" s="16">
        <v>9</v>
      </c>
      <c r="I25" s="15">
        <v>9</v>
      </c>
      <c r="J25" s="11">
        <v>9</v>
      </c>
      <c r="K25" s="11">
        <v>9</v>
      </c>
      <c r="L25" s="11">
        <v>9</v>
      </c>
      <c r="M25" s="16">
        <v>8</v>
      </c>
      <c r="N25" s="15">
        <v>8</v>
      </c>
      <c r="O25" s="11">
        <v>8</v>
      </c>
      <c r="P25" s="11">
        <v>8</v>
      </c>
      <c r="Q25" s="11">
        <v>8</v>
      </c>
      <c r="R25" s="16">
        <v>7</v>
      </c>
      <c r="S25" s="18">
        <f t="shared" si="0"/>
        <v>132</v>
      </c>
      <c r="T25" s="11" t="str">
        <f t="shared" si="1"/>
        <v>III</v>
      </c>
    </row>
    <row r="26" spans="1:20" ht="15">
      <c r="A26" s="11">
        <f>Výsledovka!B30</f>
        <v>18</v>
      </c>
      <c r="B26" s="11" t="str">
        <f>Výsledovka!C30</f>
        <v>Bulíř Pavel</v>
      </c>
      <c r="C26" s="17" t="str">
        <f>Výsledovka!D30</f>
        <v>indiv.</v>
      </c>
      <c r="D26" s="15">
        <v>10</v>
      </c>
      <c r="E26" s="11">
        <v>10</v>
      </c>
      <c r="F26" s="11">
        <v>10</v>
      </c>
      <c r="G26" s="11">
        <v>10</v>
      </c>
      <c r="H26" s="16">
        <v>10</v>
      </c>
      <c r="I26" s="15">
        <v>9</v>
      </c>
      <c r="J26" s="11">
        <v>9</v>
      </c>
      <c r="K26" s="11">
        <v>9</v>
      </c>
      <c r="L26" s="11">
        <v>8</v>
      </c>
      <c r="M26" s="16">
        <v>8</v>
      </c>
      <c r="N26" s="15">
        <v>8</v>
      </c>
      <c r="O26" s="11">
        <v>8</v>
      </c>
      <c r="P26" s="11">
        <v>7</v>
      </c>
      <c r="Q26" s="11">
        <v>7</v>
      </c>
      <c r="R26" s="16">
        <v>0</v>
      </c>
      <c r="S26" s="18">
        <f t="shared" si="0"/>
        <v>123</v>
      </c>
      <c r="T26" s="11" t="b">
        <f t="shared" si="1"/>
        <v>0</v>
      </c>
    </row>
    <row r="27" spans="4:20" ht="15">
      <c r="D27" s="15"/>
      <c r="E27" s="11"/>
      <c r="F27" s="11"/>
      <c r="G27" s="11"/>
      <c r="H27" s="16"/>
      <c r="I27" s="15"/>
      <c r="J27" s="11"/>
      <c r="K27" s="11"/>
      <c r="L27" s="11"/>
      <c r="M27" s="16"/>
      <c r="N27" s="15"/>
      <c r="O27" s="11"/>
      <c r="P27" s="11"/>
      <c r="Q27" s="11"/>
      <c r="R27" s="16"/>
      <c r="S27" s="18">
        <f t="shared" si="0"/>
        <v>0</v>
      </c>
      <c r="T27" s="11" t="b">
        <f t="shared" si="1"/>
        <v>0</v>
      </c>
    </row>
    <row r="28" spans="1:20" ht="15">
      <c r="A28" s="11">
        <f>Výsledovka!B19</f>
        <v>20</v>
      </c>
      <c r="B28" s="11" t="str">
        <f>Výsledovka!C19</f>
        <v>Peklák Dalibor</v>
      </c>
      <c r="C28" s="17" t="str">
        <f>Výsledovka!D19</f>
        <v>Hodkovice</v>
      </c>
      <c r="D28" s="15">
        <v>10</v>
      </c>
      <c r="E28" s="11">
        <v>10</v>
      </c>
      <c r="F28" s="11">
        <v>10</v>
      </c>
      <c r="G28" s="11">
        <v>10</v>
      </c>
      <c r="H28" s="16">
        <v>9</v>
      </c>
      <c r="I28" s="15">
        <v>9</v>
      </c>
      <c r="J28" s="11">
        <v>9</v>
      </c>
      <c r="K28" s="11">
        <v>9</v>
      </c>
      <c r="L28" s="11">
        <v>9</v>
      </c>
      <c r="M28" s="16">
        <v>9</v>
      </c>
      <c r="N28" s="15">
        <v>9</v>
      </c>
      <c r="O28" s="11">
        <v>9</v>
      </c>
      <c r="P28" s="11">
        <v>9</v>
      </c>
      <c r="Q28" s="11">
        <v>9</v>
      </c>
      <c r="R28" s="16">
        <v>9</v>
      </c>
      <c r="S28" s="18">
        <f t="shared" si="0"/>
        <v>139</v>
      </c>
      <c r="T28" s="11" t="str">
        <f t="shared" si="1"/>
        <v>II</v>
      </c>
    </row>
    <row r="29" spans="1:20" ht="15">
      <c r="A29" s="11">
        <f>Výsledovka!B24</f>
        <v>21</v>
      </c>
      <c r="B29" s="11" t="str">
        <f>Výsledovka!C24</f>
        <v>Rejman Aleš</v>
      </c>
      <c r="C29" s="17" t="str">
        <f>Výsledovka!D24</f>
        <v>Hodkovice</v>
      </c>
      <c r="D29" s="15">
        <v>10</v>
      </c>
      <c r="E29" s="11">
        <v>10</v>
      </c>
      <c r="F29" s="11">
        <v>10</v>
      </c>
      <c r="G29" s="11">
        <v>10</v>
      </c>
      <c r="H29" s="16">
        <v>9</v>
      </c>
      <c r="I29" s="15">
        <v>9</v>
      </c>
      <c r="J29" s="11">
        <v>9</v>
      </c>
      <c r="K29" s="11">
        <v>9</v>
      </c>
      <c r="L29" s="11">
        <v>8</v>
      </c>
      <c r="M29" s="16">
        <v>8</v>
      </c>
      <c r="N29" s="15">
        <v>8</v>
      </c>
      <c r="O29" s="11">
        <v>7</v>
      </c>
      <c r="P29" s="11">
        <v>6</v>
      </c>
      <c r="Q29" s="11">
        <v>6</v>
      </c>
      <c r="R29" s="16">
        <v>6</v>
      </c>
      <c r="S29" s="18">
        <f t="shared" si="0"/>
        <v>125</v>
      </c>
      <c r="T29" s="11" t="str">
        <f t="shared" si="1"/>
        <v>III</v>
      </c>
    </row>
    <row r="30" spans="1:20" ht="15">
      <c r="A30" s="11">
        <f>Výsledovka!B18</f>
        <v>22</v>
      </c>
      <c r="B30" s="11" t="str">
        <f>Výsledovka!C18</f>
        <v>Votroubek Rostislav</v>
      </c>
      <c r="C30" s="17" t="str">
        <f>Výsledovka!D18</f>
        <v>Hodkovice</v>
      </c>
      <c r="D30" s="15">
        <v>10</v>
      </c>
      <c r="E30" s="11">
        <v>10</v>
      </c>
      <c r="F30" s="11">
        <v>10</v>
      </c>
      <c r="G30" s="11">
        <v>10</v>
      </c>
      <c r="H30" s="16">
        <v>9</v>
      </c>
      <c r="I30" s="15">
        <v>9</v>
      </c>
      <c r="J30" s="11">
        <v>9</v>
      </c>
      <c r="K30" s="11">
        <v>9</v>
      </c>
      <c r="L30" s="11">
        <v>9</v>
      </c>
      <c r="M30" s="16">
        <v>9</v>
      </c>
      <c r="N30" s="15">
        <v>9</v>
      </c>
      <c r="O30" s="11">
        <v>8</v>
      </c>
      <c r="P30" s="11">
        <v>8</v>
      </c>
      <c r="Q30" s="11">
        <v>8</v>
      </c>
      <c r="R30" s="16">
        <v>8</v>
      </c>
      <c r="S30" s="18">
        <f t="shared" si="0"/>
        <v>135</v>
      </c>
      <c r="T30" s="11" t="str">
        <f t="shared" si="1"/>
        <v>II</v>
      </c>
    </row>
    <row r="31" spans="1:20" ht="15">
      <c r="A31" s="32">
        <f>Výsledovka!B29</f>
        <v>23</v>
      </c>
      <c r="B31" s="32" t="str">
        <f>Výsledovka!C29</f>
        <v>Hrkota Jakub</v>
      </c>
      <c r="C31" s="33" t="str">
        <f>Výsledovka!D29</f>
        <v>Liberec</v>
      </c>
      <c r="D31" s="34">
        <v>10</v>
      </c>
      <c r="E31" s="32">
        <v>10</v>
      </c>
      <c r="F31" s="32">
        <v>10</v>
      </c>
      <c r="G31" s="32">
        <v>9</v>
      </c>
      <c r="H31" s="35">
        <v>9</v>
      </c>
      <c r="I31" s="34">
        <v>9</v>
      </c>
      <c r="J31" s="32">
        <v>9</v>
      </c>
      <c r="K31" s="32">
        <v>9</v>
      </c>
      <c r="L31" s="32">
        <v>9</v>
      </c>
      <c r="M31" s="35">
        <v>9</v>
      </c>
      <c r="N31" s="34">
        <v>9</v>
      </c>
      <c r="O31" s="32">
        <v>8</v>
      </c>
      <c r="P31" s="32">
        <v>8</v>
      </c>
      <c r="Q31" s="32">
        <v>8</v>
      </c>
      <c r="R31" s="35">
        <v>8</v>
      </c>
      <c r="S31" s="36">
        <f t="shared" si="0"/>
        <v>134</v>
      </c>
      <c r="T31" s="32" t="str">
        <f t="shared" si="1"/>
        <v>II</v>
      </c>
    </row>
    <row r="32" spans="1:20" ht="15">
      <c r="A32" s="26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</row>
    <row r="33" spans="1:20" ht="15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</row>
    <row r="34" spans="1:20" ht="15">
      <c r="A34" s="22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</row>
    <row r="35" spans="1:20" ht="15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</row>
    <row r="36" spans="1:20" ht="15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</row>
    <row r="37" spans="1:20" ht="15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</row>
    <row r="38" spans="1:20" ht="15">
      <c r="A38" s="22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</row>
    <row r="39" spans="1:20" ht="15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</row>
    <row r="40" spans="1:20" ht="15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</row>
    <row r="41" spans="1:20" ht="15">
      <c r="A41" s="22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</row>
    <row r="42" spans="1:20" ht="15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</row>
    <row r="43" spans="1:20" ht="15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</row>
  </sheetData>
  <sheetProtection/>
  <mergeCells count="1">
    <mergeCell ref="D8:R8"/>
  </mergeCells>
  <printOptions/>
  <pageMargins left="0.7" right="0.7" top="0.787401575" bottom="0.7874015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P44"/>
  <sheetViews>
    <sheetView zoomScalePageLayoutView="0" workbookViewId="0" topLeftCell="A7">
      <selection activeCell="S38" sqref="S38"/>
    </sheetView>
  </sheetViews>
  <sheetFormatPr defaultColWidth="9.140625" defaultRowHeight="15"/>
  <cols>
    <col min="2" max="2" width="23.421875" style="0" customWidth="1"/>
    <col min="3" max="3" width="14.7109375" style="0" customWidth="1"/>
    <col min="4" max="13" width="4.7109375" style="0" customWidth="1"/>
  </cols>
  <sheetData>
    <row r="2" ht="15">
      <c r="A2" s="9" t="s">
        <v>15</v>
      </c>
    </row>
    <row r="8" spans="1:16" ht="15.75" thickBot="1">
      <c r="A8" s="19" t="s">
        <v>11</v>
      </c>
      <c r="B8" s="19" t="s">
        <v>12</v>
      </c>
      <c r="C8" s="19" t="s">
        <v>13</v>
      </c>
      <c r="D8" s="30" t="s">
        <v>38</v>
      </c>
      <c r="E8" s="30"/>
      <c r="F8" s="30"/>
      <c r="G8" s="30"/>
      <c r="H8" s="30"/>
      <c r="I8" s="30"/>
      <c r="J8" s="30"/>
      <c r="K8" s="30"/>
      <c r="L8" s="30"/>
      <c r="M8" s="30"/>
      <c r="N8" s="23" t="s">
        <v>40</v>
      </c>
      <c r="O8" s="23" t="s">
        <v>41</v>
      </c>
      <c r="P8" s="23" t="s">
        <v>17</v>
      </c>
    </row>
    <row r="9" spans="1:16" ht="15">
      <c r="A9" s="11">
        <f>Výsledovka!B25</f>
        <v>1</v>
      </c>
      <c r="B9" s="11" t="str">
        <f>Výsledovka!C25</f>
        <v>Hudský Vítězslav</v>
      </c>
      <c r="C9" s="17" t="str">
        <f>Výsledovka!D25</f>
        <v>Turnov</v>
      </c>
      <c r="D9" s="12">
        <v>9</v>
      </c>
      <c r="E9" s="13">
        <v>8</v>
      </c>
      <c r="F9" s="13">
        <v>6</v>
      </c>
      <c r="G9" s="13">
        <v>5</v>
      </c>
      <c r="H9" s="14">
        <v>4</v>
      </c>
      <c r="I9" s="12">
        <v>4</v>
      </c>
      <c r="J9" s="13">
        <v>2</v>
      </c>
      <c r="K9" s="13">
        <v>2</v>
      </c>
      <c r="L9" s="13">
        <v>1</v>
      </c>
      <c r="M9" s="14">
        <v>0</v>
      </c>
      <c r="N9" s="18">
        <f>SUM(D9:M9)</f>
        <v>41</v>
      </c>
      <c r="O9" s="24">
        <v>16.35</v>
      </c>
      <c r="P9" s="24">
        <f>IF(N9-O9&lt;=0,0,N9-O9)</f>
        <v>24.65</v>
      </c>
    </row>
    <row r="10" spans="1:16" ht="15">
      <c r="A10" s="11">
        <f>Výsledovka!B26</f>
        <v>2</v>
      </c>
      <c r="B10" s="11" t="str">
        <f>Výsledovka!C26</f>
        <v>Velc Jindřich</v>
      </c>
      <c r="C10" s="17" t="str">
        <f>Výsledovka!D26</f>
        <v>Liberec</v>
      </c>
      <c r="D10" s="15">
        <v>9</v>
      </c>
      <c r="E10" s="11">
        <v>8</v>
      </c>
      <c r="F10" s="11">
        <v>7</v>
      </c>
      <c r="G10" s="11">
        <v>7</v>
      </c>
      <c r="H10" s="16">
        <v>7</v>
      </c>
      <c r="I10" s="15">
        <v>6</v>
      </c>
      <c r="J10" s="11">
        <v>5</v>
      </c>
      <c r="K10" s="11">
        <v>3</v>
      </c>
      <c r="L10" s="11">
        <v>3</v>
      </c>
      <c r="M10" s="16">
        <v>0</v>
      </c>
      <c r="N10" s="18">
        <f aca="true" t="shared" si="0" ref="N10:N43">SUM(D10:M10)</f>
        <v>55</v>
      </c>
      <c r="O10" s="24">
        <v>17.53</v>
      </c>
      <c r="P10" s="24">
        <f aca="true" t="shared" si="1" ref="P10:P43">IF(N10-O10&lt;=0,0,N10-O10)</f>
        <v>37.47</v>
      </c>
    </row>
    <row r="11" spans="1:16" ht="15">
      <c r="A11" s="11">
        <f>Výsledovka!B13</f>
        <v>3</v>
      </c>
      <c r="B11" s="11" t="str">
        <f>Výsledovka!C13</f>
        <v>Švitorka Ladislav, Bc.</v>
      </c>
      <c r="C11" s="17" t="str">
        <f>Výsledovka!D13</f>
        <v>Hodkovice</v>
      </c>
      <c r="D11" s="15">
        <v>9</v>
      </c>
      <c r="E11" s="11">
        <v>8</v>
      </c>
      <c r="F11" s="11">
        <v>7</v>
      </c>
      <c r="G11" s="11">
        <v>7</v>
      </c>
      <c r="H11" s="16">
        <v>6</v>
      </c>
      <c r="I11" s="15">
        <v>5</v>
      </c>
      <c r="J11" s="11">
        <v>5</v>
      </c>
      <c r="K11" s="11">
        <v>4</v>
      </c>
      <c r="L11" s="11">
        <v>3</v>
      </c>
      <c r="M11" s="16">
        <v>3</v>
      </c>
      <c r="N11" s="18">
        <f t="shared" si="0"/>
        <v>57</v>
      </c>
      <c r="O11" s="24">
        <v>18.97</v>
      </c>
      <c r="P11" s="24">
        <f t="shared" si="1"/>
        <v>38.03</v>
      </c>
    </row>
    <row r="12" spans="1:16" ht="15">
      <c r="A12" s="11">
        <f>Výsledovka!B27</f>
        <v>4</v>
      </c>
      <c r="B12" s="11" t="str">
        <f>Výsledovka!C27</f>
        <v>Lédl František</v>
      </c>
      <c r="C12" s="17" t="str">
        <f>Výsledovka!D27</f>
        <v>Hodkovice</v>
      </c>
      <c r="D12" s="15">
        <v>8</v>
      </c>
      <c r="E12" s="11">
        <v>8</v>
      </c>
      <c r="F12" s="11">
        <v>7</v>
      </c>
      <c r="G12" s="11">
        <v>7</v>
      </c>
      <c r="H12" s="16">
        <v>6</v>
      </c>
      <c r="I12" s="15">
        <v>6</v>
      </c>
      <c r="J12" s="11">
        <v>6</v>
      </c>
      <c r="K12" s="11">
        <v>6</v>
      </c>
      <c r="L12" s="11">
        <v>4</v>
      </c>
      <c r="M12" s="16">
        <v>2</v>
      </c>
      <c r="N12" s="18">
        <f t="shared" si="0"/>
        <v>60</v>
      </c>
      <c r="O12" s="24">
        <v>25.8</v>
      </c>
      <c r="P12" s="24">
        <f t="shared" si="1"/>
        <v>34.2</v>
      </c>
    </row>
    <row r="13" spans="1:16" ht="15">
      <c r="A13" s="11">
        <f>Výsledovka!B17</f>
        <v>5</v>
      </c>
      <c r="B13" s="11" t="str">
        <f>Výsledovka!C17</f>
        <v>Mikule Roman</v>
      </c>
      <c r="C13" s="17" t="str">
        <f>Výsledovka!D17</f>
        <v>Jenišovice</v>
      </c>
      <c r="D13" s="15">
        <v>9</v>
      </c>
      <c r="E13" s="11">
        <v>7</v>
      </c>
      <c r="F13" s="11">
        <v>7</v>
      </c>
      <c r="G13" s="11">
        <v>6</v>
      </c>
      <c r="H13" s="16">
        <v>6</v>
      </c>
      <c r="I13" s="15">
        <v>4</v>
      </c>
      <c r="J13" s="11">
        <v>4</v>
      </c>
      <c r="K13" s="11">
        <v>1</v>
      </c>
      <c r="L13" s="11">
        <v>1</v>
      </c>
      <c r="M13" s="16">
        <v>0</v>
      </c>
      <c r="N13" s="18">
        <f t="shared" si="0"/>
        <v>45</v>
      </c>
      <c r="O13" s="24">
        <v>10.91</v>
      </c>
      <c r="P13" s="24">
        <f t="shared" si="1"/>
        <v>34.09</v>
      </c>
    </row>
    <row r="14" spans="1:16" ht="15">
      <c r="A14" s="11">
        <f>Výsledovka!B10</f>
        <v>6</v>
      </c>
      <c r="B14" s="11" t="str">
        <f>Výsledovka!C10</f>
        <v>Černá Petra</v>
      </c>
      <c r="C14" s="17" t="str">
        <f>Výsledovka!D10</f>
        <v>Jenišovice</v>
      </c>
      <c r="D14" s="15">
        <v>10</v>
      </c>
      <c r="E14" s="11">
        <v>9</v>
      </c>
      <c r="F14" s="11">
        <v>9</v>
      </c>
      <c r="G14" s="11">
        <v>9</v>
      </c>
      <c r="H14" s="16">
        <v>9</v>
      </c>
      <c r="I14" s="15">
        <v>9</v>
      </c>
      <c r="J14" s="11">
        <v>8</v>
      </c>
      <c r="K14" s="11">
        <v>8</v>
      </c>
      <c r="L14" s="11">
        <v>6</v>
      </c>
      <c r="M14" s="16">
        <v>4</v>
      </c>
      <c r="N14" s="18">
        <f t="shared" si="0"/>
        <v>81</v>
      </c>
      <c r="O14" s="24">
        <v>17.12</v>
      </c>
      <c r="P14" s="24">
        <f t="shared" si="1"/>
        <v>63.879999999999995</v>
      </c>
    </row>
    <row r="15" spans="1:16" ht="15">
      <c r="A15" s="11">
        <f>Výsledovka!B16</f>
        <v>7</v>
      </c>
      <c r="B15" s="11" t="str">
        <f>Výsledovka!C16</f>
        <v>Vnouček Miloš</v>
      </c>
      <c r="C15" s="17" t="str">
        <f>Výsledovka!D16</f>
        <v>Liberec</v>
      </c>
      <c r="D15" s="15">
        <v>10</v>
      </c>
      <c r="E15" s="11">
        <v>8</v>
      </c>
      <c r="F15" s="11">
        <v>8</v>
      </c>
      <c r="G15" s="11">
        <v>8</v>
      </c>
      <c r="H15" s="16">
        <v>8</v>
      </c>
      <c r="I15" s="15">
        <v>6</v>
      </c>
      <c r="J15" s="11">
        <v>6</v>
      </c>
      <c r="K15" s="11">
        <v>5</v>
      </c>
      <c r="L15" s="11">
        <v>4</v>
      </c>
      <c r="M15" s="16">
        <v>7</v>
      </c>
      <c r="N15" s="18">
        <f t="shared" si="0"/>
        <v>70</v>
      </c>
      <c r="O15" s="24">
        <v>25.1</v>
      </c>
      <c r="P15" s="24">
        <f t="shared" si="1"/>
        <v>44.9</v>
      </c>
    </row>
    <row r="16" spans="1:16" ht="15">
      <c r="A16" s="11">
        <f>Výsledovka!B28</f>
        <v>8</v>
      </c>
      <c r="B16" s="11" t="str">
        <f>Výsledovka!C28</f>
        <v>Votroubková Jana</v>
      </c>
      <c r="C16" s="17" t="str">
        <f>Výsledovka!D28</f>
        <v>Hodkovice</v>
      </c>
      <c r="D16" s="15">
        <v>10</v>
      </c>
      <c r="E16" s="11">
        <v>8</v>
      </c>
      <c r="F16" s="11">
        <v>6</v>
      </c>
      <c r="G16" s="11">
        <v>5</v>
      </c>
      <c r="H16" s="16">
        <v>2</v>
      </c>
      <c r="I16" s="15">
        <v>2</v>
      </c>
      <c r="J16" s="11">
        <v>0</v>
      </c>
      <c r="K16" s="11">
        <v>0</v>
      </c>
      <c r="L16" s="11">
        <v>0</v>
      </c>
      <c r="M16" s="16">
        <v>0</v>
      </c>
      <c r="N16" s="18">
        <f t="shared" si="0"/>
        <v>33</v>
      </c>
      <c r="O16" s="24">
        <v>20.87</v>
      </c>
      <c r="P16" s="24">
        <f t="shared" si="1"/>
        <v>12.129999999999999</v>
      </c>
    </row>
    <row r="17" spans="1:16" ht="15">
      <c r="A17" s="11">
        <f>Výsledovka!B14</f>
        <v>9</v>
      </c>
      <c r="B17" s="11" t="str">
        <f>Výsledovka!C14</f>
        <v>Pekláková Jaroslava</v>
      </c>
      <c r="C17" s="17" t="str">
        <f>Výsledovka!D14</f>
        <v>Hodkovice</v>
      </c>
      <c r="D17" s="15">
        <v>10</v>
      </c>
      <c r="E17" s="11">
        <v>10</v>
      </c>
      <c r="F17" s="11">
        <v>9</v>
      </c>
      <c r="G17" s="11">
        <v>8</v>
      </c>
      <c r="H17" s="16">
        <v>8</v>
      </c>
      <c r="I17" s="15">
        <v>8</v>
      </c>
      <c r="J17" s="11">
        <v>8</v>
      </c>
      <c r="K17" s="11">
        <v>8</v>
      </c>
      <c r="L17" s="11">
        <v>7</v>
      </c>
      <c r="M17" s="16">
        <v>6</v>
      </c>
      <c r="N17" s="18">
        <f t="shared" si="0"/>
        <v>82</v>
      </c>
      <c r="O17" s="24">
        <v>35.48</v>
      </c>
      <c r="P17" s="24">
        <f t="shared" si="1"/>
        <v>46.52</v>
      </c>
    </row>
    <row r="18" spans="1:16" ht="15">
      <c r="A18" s="11">
        <f>Výsledovka!B20</f>
        <v>10</v>
      </c>
      <c r="B18" s="11" t="str">
        <f>Výsledovka!C20</f>
        <v>Jareš Květoslav</v>
      </c>
      <c r="C18" s="17" t="str">
        <f>Výsledovka!D20</f>
        <v>Hodkovice</v>
      </c>
      <c r="D18" s="15">
        <v>10</v>
      </c>
      <c r="E18" s="11">
        <v>9</v>
      </c>
      <c r="F18" s="11">
        <v>8</v>
      </c>
      <c r="G18" s="11">
        <v>8</v>
      </c>
      <c r="H18" s="16">
        <v>8</v>
      </c>
      <c r="I18" s="15">
        <v>8</v>
      </c>
      <c r="J18" s="11">
        <v>7</v>
      </c>
      <c r="K18" s="11">
        <v>6</v>
      </c>
      <c r="L18" s="11">
        <v>6</v>
      </c>
      <c r="M18" s="16">
        <v>6</v>
      </c>
      <c r="N18" s="18">
        <f t="shared" si="0"/>
        <v>76</v>
      </c>
      <c r="O18" s="24">
        <v>19.62</v>
      </c>
      <c r="P18" s="24">
        <f t="shared" si="1"/>
        <v>56.379999999999995</v>
      </c>
    </row>
    <row r="19" spans="1:16" ht="15">
      <c r="A19" s="11">
        <f>Výsledovka!B12</f>
        <v>11</v>
      </c>
      <c r="B19" s="11" t="str">
        <f>Výsledovka!C12</f>
        <v>Vnouček Tomáš</v>
      </c>
      <c r="C19" s="17" t="str">
        <f>Výsledovka!D12</f>
        <v>Liberec</v>
      </c>
      <c r="D19" s="15">
        <v>9</v>
      </c>
      <c r="E19" s="11">
        <v>9</v>
      </c>
      <c r="F19" s="11">
        <v>8</v>
      </c>
      <c r="G19" s="11">
        <v>8</v>
      </c>
      <c r="H19" s="16">
        <v>7</v>
      </c>
      <c r="I19" s="15">
        <v>6</v>
      </c>
      <c r="J19" s="11">
        <v>6</v>
      </c>
      <c r="K19" s="11">
        <v>2</v>
      </c>
      <c r="L19" s="11">
        <v>1</v>
      </c>
      <c r="M19" s="16">
        <v>0</v>
      </c>
      <c r="N19" s="18">
        <f t="shared" si="0"/>
        <v>56</v>
      </c>
      <c r="O19" s="24">
        <v>17.26</v>
      </c>
      <c r="P19" s="24">
        <f t="shared" si="1"/>
        <v>38.739999999999995</v>
      </c>
    </row>
    <row r="20" spans="1:16" ht="15">
      <c r="A20" s="11">
        <f>Výsledovka!B9</f>
        <v>12</v>
      </c>
      <c r="B20" s="11" t="str">
        <f>Výsledovka!C9</f>
        <v>Herber Jan</v>
      </c>
      <c r="C20" s="17" t="str">
        <f>Výsledovka!D9</f>
        <v>Rokytnice</v>
      </c>
      <c r="D20" s="15">
        <v>10</v>
      </c>
      <c r="E20" s="11">
        <v>9</v>
      </c>
      <c r="F20" s="11">
        <v>9</v>
      </c>
      <c r="G20" s="11">
        <v>9</v>
      </c>
      <c r="H20" s="16">
        <v>8</v>
      </c>
      <c r="I20" s="15">
        <v>8</v>
      </c>
      <c r="J20" s="11">
        <v>8</v>
      </c>
      <c r="K20" s="11">
        <v>8</v>
      </c>
      <c r="L20" s="11">
        <v>8</v>
      </c>
      <c r="M20" s="16">
        <v>7</v>
      </c>
      <c r="N20" s="18">
        <f t="shared" si="0"/>
        <v>84</v>
      </c>
      <c r="O20" s="24">
        <v>22.9</v>
      </c>
      <c r="P20" s="24">
        <f t="shared" si="1"/>
        <v>61.1</v>
      </c>
    </row>
    <row r="21" spans="1:16" ht="15">
      <c r="A21" s="11">
        <f>Výsledovka!B23</f>
        <v>13</v>
      </c>
      <c r="B21" s="11" t="str">
        <f>Výsledovka!C23</f>
        <v>Vaňátko Petr</v>
      </c>
      <c r="C21" s="17" t="str">
        <f>Výsledovka!D23</f>
        <v>Liberec</v>
      </c>
      <c r="D21" s="15">
        <v>6</v>
      </c>
      <c r="E21" s="11">
        <v>5</v>
      </c>
      <c r="F21" s="11">
        <v>5</v>
      </c>
      <c r="G21" s="11">
        <v>4</v>
      </c>
      <c r="H21" s="16">
        <v>4</v>
      </c>
      <c r="I21" s="15">
        <v>2</v>
      </c>
      <c r="J21" s="11">
        <v>1</v>
      </c>
      <c r="K21" s="11">
        <v>0</v>
      </c>
      <c r="L21" s="11">
        <v>0</v>
      </c>
      <c r="M21" s="16">
        <v>0</v>
      </c>
      <c r="N21" s="18">
        <f t="shared" si="0"/>
        <v>27</v>
      </c>
      <c r="O21" s="24">
        <v>23.87</v>
      </c>
      <c r="P21" s="24">
        <f t="shared" si="1"/>
        <v>3.129999999999999</v>
      </c>
    </row>
    <row r="22" spans="1:16" ht="15">
      <c r="A22" s="11">
        <f>Výsledovka!B11</f>
        <v>14</v>
      </c>
      <c r="B22" s="11" t="str">
        <f>Výsledovka!C11</f>
        <v>Bartoš Radek</v>
      </c>
      <c r="C22" s="17" t="str">
        <f>Výsledovka!D11</f>
        <v>Jenišovice</v>
      </c>
      <c r="D22" s="15">
        <v>9</v>
      </c>
      <c r="E22" s="11">
        <v>9</v>
      </c>
      <c r="F22" s="11">
        <v>9</v>
      </c>
      <c r="G22" s="11">
        <v>9</v>
      </c>
      <c r="H22" s="16">
        <v>8</v>
      </c>
      <c r="I22" s="15">
        <v>8</v>
      </c>
      <c r="J22" s="11">
        <v>8</v>
      </c>
      <c r="K22" s="11">
        <v>7</v>
      </c>
      <c r="L22" s="11">
        <v>7</v>
      </c>
      <c r="M22" s="16">
        <v>2</v>
      </c>
      <c r="N22" s="18">
        <f t="shared" si="0"/>
        <v>76</v>
      </c>
      <c r="O22" s="24">
        <v>21.55</v>
      </c>
      <c r="P22" s="24">
        <f t="shared" si="1"/>
        <v>54.45</v>
      </c>
    </row>
    <row r="23" spans="1:16" ht="15">
      <c r="A23" s="11">
        <f>Výsledovka!B15</f>
        <v>15</v>
      </c>
      <c r="B23" s="11" t="str">
        <f>Výsledovka!C15</f>
        <v>Brotz Tomáš, Ing.</v>
      </c>
      <c r="C23" s="17" t="str">
        <f>Výsledovka!D15</f>
        <v>Hodkovice</v>
      </c>
      <c r="D23" s="15">
        <v>9</v>
      </c>
      <c r="E23" s="11">
        <v>7</v>
      </c>
      <c r="F23" s="11">
        <v>7</v>
      </c>
      <c r="G23" s="11">
        <v>7</v>
      </c>
      <c r="H23" s="16">
        <v>7</v>
      </c>
      <c r="I23" s="15">
        <v>6</v>
      </c>
      <c r="J23" s="11">
        <v>5</v>
      </c>
      <c r="K23" s="11">
        <v>5</v>
      </c>
      <c r="L23" s="11">
        <v>5</v>
      </c>
      <c r="M23" s="16">
        <v>4</v>
      </c>
      <c r="N23" s="18">
        <f t="shared" si="0"/>
        <v>62</v>
      </c>
      <c r="O23" s="24">
        <v>14.96</v>
      </c>
      <c r="P23" s="24">
        <f t="shared" si="1"/>
        <v>47.04</v>
      </c>
    </row>
    <row r="24" spans="1:16" ht="15">
      <c r="A24" s="11">
        <f>Výsledovka!B21</f>
        <v>16</v>
      </c>
      <c r="B24" s="11" t="str">
        <f>Výsledovka!C21</f>
        <v>Brotz Daniel, Bc.</v>
      </c>
      <c r="C24" s="17" t="str">
        <f>Výsledovka!D21</f>
        <v>Hodkovice</v>
      </c>
      <c r="D24" s="15">
        <v>8</v>
      </c>
      <c r="E24" s="11">
        <v>7</v>
      </c>
      <c r="F24" s="11">
        <v>6</v>
      </c>
      <c r="G24" s="11">
        <v>6</v>
      </c>
      <c r="H24" s="16">
        <v>6</v>
      </c>
      <c r="I24" s="15">
        <v>6</v>
      </c>
      <c r="J24" s="11">
        <v>5</v>
      </c>
      <c r="K24" s="11">
        <v>4</v>
      </c>
      <c r="L24" s="11">
        <v>3</v>
      </c>
      <c r="M24" s="16">
        <v>2</v>
      </c>
      <c r="N24" s="18">
        <f t="shared" si="0"/>
        <v>53</v>
      </c>
      <c r="O24" s="24">
        <v>16.71</v>
      </c>
      <c r="P24" s="24">
        <f t="shared" si="1"/>
        <v>36.29</v>
      </c>
    </row>
    <row r="25" spans="1:16" ht="15">
      <c r="A25" s="11">
        <f>Výsledovka!B22</f>
        <v>17</v>
      </c>
      <c r="B25" s="11" t="str">
        <f>Výsledovka!C22</f>
        <v>Resl Jan</v>
      </c>
      <c r="C25" s="17" t="str">
        <f>Výsledovka!D22</f>
        <v>Hodkovice</v>
      </c>
      <c r="D25" s="15">
        <v>10</v>
      </c>
      <c r="E25" s="11">
        <v>7</v>
      </c>
      <c r="F25" s="11">
        <v>7</v>
      </c>
      <c r="G25" s="11">
        <v>5</v>
      </c>
      <c r="H25" s="16">
        <v>4</v>
      </c>
      <c r="I25" s="15">
        <v>4</v>
      </c>
      <c r="J25" s="11">
        <v>3</v>
      </c>
      <c r="K25" s="11">
        <v>3</v>
      </c>
      <c r="L25" s="11">
        <v>2</v>
      </c>
      <c r="M25" s="16">
        <v>2</v>
      </c>
      <c r="N25" s="18">
        <f t="shared" si="0"/>
        <v>47</v>
      </c>
      <c r="O25" s="24">
        <v>22.52</v>
      </c>
      <c r="P25" s="24">
        <f t="shared" si="1"/>
        <v>24.48</v>
      </c>
    </row>
    <row r="26" spans="1:16" ht="15">
      <c r="A26" s="11">
        <f>Výsledovka!B30</f>
        <v>18</v>
      </c>
      <c r="B26" s="11" t="str">
        <f>Výsledovka!C30</f>
        <v>Bulíř Pavel</v>
      </c>
      <c r="C26" s="17" t="str">
        <f>Výsledovka!D30</f>
        <v>indiv.</v>
      </c>
      <c r="D26" s="15">
        <v>9</v>
      </c>
      <c r="E26" s="11">
        <v>8</v>
      </c>
      <c r="F26" s="11">
        <v>6</v>
      </c>
      <c r="G26" s="11">
        <v>6</v>
      </c>
      <c r="H26" s="16">
        <v>5</v>
      </c>
      <c r="I26" s="15">
        <v>4</v>
      </c>
      <c r="J26" s="11">
        <v>0</v>
      </c>
      <c r="K26" s="11">
        <v>0</v>
      </c>
      <c r="L26" s="11">
        <v>0</v>
      </c>
      <c r="M26" s="16">
        <v>0</v>
      </c>
      <c r="N26" s="18">
        <f t="shared" si="0"/>
        <v>38</v>
      </c>
      <c r="O26" s="24">
        <v>20.02</v>
      </c>
      <c r="P26" s="24">
        <f t="shared" si="1"/>
        <v>17.98</v>
      </c>
    </row>
    <row r="27" spans="4:16" ht="15">
      <c r="D27" s="15"/>
      <c r="E27" s="11"/>
      <c r="F27" s="11"/>
      <c r="G27" s="11"/>
      <c r="H27" s="16"/>
      <c r="I27" s="15"/>
      <c r="J27" s="11"/>
      <c r="K27" s="11"/>
      <c r="L27" s="11"/>
      <c r="M27" s="16"/>
      <c r="N27" s="18">
        <f t="shared" si="0"/>
        <v>0</v>
      </c>
      <c r="O27" s="24"/>
      <c r="P27" s="24">
        <f t="shared" si="1"/>
        <v>0</v>
      </c>
    </row>
    <row r="28" spans="1:16" ht="15">
      <c r="A28" s="11">
        <f>Výsledovka!B19</f>
        <v>20</v>
      </c>
      <c r="B28" s="11" t="str">
        <f>Výsledovka!C19</f>
        <v>Peklák Dalibor</v>
      </c>
      <c r="C28" s="17" t="str">
        <f>Výsledovka!D19</f>
        <v>Hodkovice</v>
      </c>
      <c r="D28" s="15">
        <v>10</v>
      </c>
      <c r="E28" s="11">
        <v>9</v>
      </c>
      <c r="F28" s="11">
        <v>9</v>
      </c>
      <c r="G28" s="11">
        <v>8</v>
      </c>
      <c r="H28" s="16">
        <v>7</v>
      </c>
      <c r="I28" s="15">
        <v>6</v>
      </c>
      <c r="J28" s="11">
        <v>5</v>
      </c>
      <c r="K28" s="11">
        <v>5</v>
      </c>
      <c r="L28" s="11">
        <v>2</v>
      </c>
      <c r="M28" s="16">
        <v>1</v>
      </c>
      <c r="N28" s="18">
        <f t="shared" si="0"/>
        <v>62</v>
      </c>
      <c r="O28" s="24">
        <v>25.88</v>
      </c>
      <c r="P28" s="24">
        <f t="shared" si="1"/>
        <v>36.120000000000005</v>
      </c>
    </row>
    <row r="29" spans="1:16" ht="15">
      <c r="A29" s="11">
        <f>Výsledovka!B24</f>
        <v>21</v>
      </c>
      <c r="B29" s="11" t="str">
        <f>Výsledovka!C24</f>
        <v>Rejman Aleš</v>
      </c>
      <c r="C29" s="17" t="str">
        <f>Výsledovka!D24</f>
        <v>Hodkovice</v>
      </c>
      <c r="D29" s="15">
        <v>9</v>
      </c>
      <c r="E29" s="11">
        <v>8</v>
      </c>
      <c r="F29" s="11">
        <v>8</v>
      </c>
      <c r="G29" s="11">
        <v>8</v>
      </c>
      <c r="H29" s="16">
        <v>7</v>
      </c>
      <c r="I29" s="15">
        <v>6</v>
      </c>
      <c r="J29" s="11">
        <v>6</v>
      </c>
      <c r="K29" s="11">
        <v>5</v>
      </c>
      <c r="L29" s="11">
        <v>4</v>
      </c>
      <c r="M29" s="16">
        <v>3</v>
      </c>
      <c r="N29" s="18">
        <f t="shared" si="0"/>
        <v>64</v>
      </c>
      <c r="O29" s="24">
        <v>26.06</v>
      </c>
      <c r="P29" s="24">
        <f t="shared" si="1"/>
        <v>37.94</v>
      </c>
    </row>
    <row r="30" spans="1:16" ht="15">
      <c r="A30" s="11">
        <f>Výsledovka!B18</f>
        <v>22</v>
      </c>
      <c r="B30" s="11" t="str">
        <f>Výsledovka!C18</f>
        <v>Votroubek Rostislav</v>
      </c>
      <c r="C30" s="17" t="str">
        <f>Výsledovka!D18</f>
        <v>Hodkovice</v>
      </c>
      <c r="D30" s="15">
        <v>10</v>
      </c>
      <c r="E30" s="11">
        <v>9</v>
      </c>
      <c r="F30" s="11">
        <v>9</v>
      </c>
      <c r="G30" s="11">
        <v>9</v>
      </c>
      <c r="H30" s="16">
        <v>8</v>
      </c>
      <c r="I30" s="15">
        <v>7</v>
      </c>
      <c r="J30" s="11">
        <v>7</v>
      </c>
      <c r="K30" s="11">
        <v>6</v>
      </c>
      <c r="L30" s="11">
        <v>3</v>
      </c>
      <c r="M30" s="16">
        <v>3</v>
      </c>
      <c r="N30" s="18">
        <f t="shared" si="0"/>
        <v>71</v>
      </c>
      <c r="O30" s="24">
        <v>21.62</v>
      </c>
      <c r="P30" s="24">
        <f t="shared" si="1"/>
        <v>49.379999999999995</v>
      </c>
    </row>
    <row r="31" spans="1:16" ht="15">
      <c r="A31" s="32">
        <f>Výsledovka!B29</f>
        <v>23</v>
      </c>
      <c r="B31" s="32" t="str">
        <f>Výsledovka!C29</f>
        <v>Hrkota Jakub</v>
      </c>
      <c r="C31" s="33" t="str">
        <f>Výsledovka!D29</f>
        <v>Liberec</v>
      </c>
      <c r="D31" s="34">
        <v>8</v>
      </c>
      <c r="E31" s="32">
        <v>8</v>
      </c>
      <c r="F31" s="32">
        <v>7</v>
      </c>
      <c r="G31" s="32">
        <v>6</v>
      </c>
      <c r="H31" s="35">
        <v>6</v>
      </c>
      <c r="I31" s="34">
        <v>5</v>
      </c>
      <c r="J31" s="32">
        <v>4</v>
      </c>
      <c r="K31" s="32">
        <v>4</v>
      </c>
      <c r="L31" s="32">
        <v>2</v>
      </c>
      <c r="M31" s="35">
        <v>1</v>
      </c>
      <c r="N31" s="36">
        <f t="shared" si="0"/>
        <v>51</v>
      </c>
      <c r="O31" s="37">
        <v>27.14</v>
      </c>
      <c r="P31" s="37">
        <f t="shared" si="1"/>
        <v>23.86</v>
      </c>
    </row>
    <row r="32" spans="1:16" ht="15">
      <c r="A32" s="26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7"/>
      <c r="P32" s="27"/>
    </row>
    <row r="33" spans="1:16" ht="15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5"/>
      <c r="P33" s="25"/>
    </row>
    <row r="34" spans="1:16" ht="15">
      <c r="A34" s="22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5"/>
      <c r="P34" s="25"/>
    </row>
    <row r="35" spans="1:16" ht="15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5"/>
      <c r="P35" s="25"/>
    </row>
    <row r="36" spans="1:16" ht="15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5"/>
      <c r="P36" s="25"/>
    </row>
    <row r="37" spans="1:16" ht="15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5"/>
      <c r="P37" s="25"/>
    </row>
    <row r="38" spans="1:16" ht="15">
      <c r="A38" s="22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5"/>
      <c r="P38" s="25"/>
    </row>
    <row r="39" spans="1:16" ht="15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5"/>
      <c r="P39" s="25"/>
    </row>
    <row r="40" spans="1:16" ht="15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5"/>
      <c r="P40" s="25"/>
    </row>
    <row r="41" spans="1:16" ht="15">
      <c r="A41" s="22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5"/>
      <c r="P41" s="25"/>
    </row>
    <row r="42" spans="1:16" ht="15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5"/>
      <c r="P42" s="25"/>
    </row>
    <row r="43" spans="1:16" ht="15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5"/>
      <c r="P43" s="25"/>
    </row>
    <row r="44" spans="1:16" ht="15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</row>
  </sheetData>
  <sheetProtection/>
  <mergeCells count="1">
    <mergeCell ref="D8:M8"/>
  </mergeCells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8:Q44"/>
  <sheetViews>
    <sheetView zoomScalePageLayoutView="0" workbookViewId="0" topLeftCell="A19">
      <selection activeCell="S37" sqref="S37"/>
    </sheetView>
  </sheetViews>
  <sheetFormatPr defaultColWidth="9.140625" defaultRowHeight="15"/>
  <cols>
    <col min="2" max="2" width="20.7109375" style="0" customWidth="1"/>
    <col min="3" max="3" width="16.28125" style="0" customWidth="1"/>
    <col min="5" max="13" width="4.7109375" style="0" customWidth="1"/>
  </cols>
  <sheetData>
    <row r="8" spans="1:16" ht="15.75" thickBot="1">
      <c r="A8" s="19" t="s">
        <v>11</v>
      </c>
      <c r="B8" s="19" t="s">
        <v>12</v>
      </c>
      <c r="C8" s="19" t="s">
        <v>13</v>
      </c>
      <c r="D8" s="20" t="s">
        <v>42</v>
      </c>
      <c r="E8" s="31" t="s">
        <v>38</v>
      </c>
      <c r="F8" s="31"/>
      <c r="G8" s="31"/>
      <c r="H8" s="31"/>
      <c r="I8" s="31"/>
      <c r="J8" s="31"/>
      <c r="K8" s="31"/>
      <c r="L8" s="31"/>
      <c r="M8" s="31"/>
      <c r="N8" s="20" t="s">
        <v>40</v>
      </c>
      <c r="O8" s="20" t="s">
        <v>41</v>
      </c>
      <c r="P8" s="20" t="s">
        <v>17</v>
      </c>
    </row>
    <row r="9" spans="1:16" ht="15">
      <c r="A9" s="11">
        <f>Výsledovka!B25</f>
        <v>1</v>
      </c>
      <c r="B9" s="11" t="str">
        <f>Výsledovka!C25</f>
        <v>Hudský Vítězslav</v>
      </c>
      <c r="C9" s="11" t="str">
        <f>Výsledovka!D25</f>
        <v>Turnov</v>
      </c>
      <c r="D9" s="17">
        <v>30</v>
      </c>
      <c r="E9" s="12">
        <v>10</v>
      </c>
      <c r="F9" s="13">
        <v>4</v>
      </c>
      <c r="G9" s="14">
        <v>4</v>
      </c>
      <c r="H9" s="12">
        <v>7</v>
      </c>
      <c r="I9" s="13">
        <v>4</v>
      </c>
      <c r="J9" s="14">
        <v>4</v>
      </c>
      <c r="K9" s="12">
        <v>9</v>
      </c>
      <c r="L9" s="13">
        <v>9</v>
      </c>
      <c r="M9" s="14">
        <v>3</v>
      </c>
      <c r="N9" s="18">
        <f>SUM(D9:M9)</f>
        <v>84</v>
      </c>
      <c r="O9" s="24">
        <v>41.87</v>
      </c>
      <c r="P9" s="24">
        <f>IF(N9-O9&lt;=0,0,N9-O9)</f>
        <v>42.13</v>
      </c>
    </row>
    <row r="10" spans="1:16" ht="15">
      <c r="A10" s="11">
        <f>Výsledovka!B26</f>
        <v>2</v>
      </c>
      <c r="B10" s="11" t="str">
        <f>Výsledovka!C26</f>
        <v>Velc Jindřich</v>
      </c>
      <c r="C10" s="11" t="str">
        <f>Výsledovka!D26</f>
        <v>Liberec</v>
      </c>
      <c r="D10" s="17">
        <v>30</v>
      </c>
      <c r="E10" s="15">
        <v>7</v>
      </c>
      <c r="F10" s="11">
        <v>7</v>
      </c>
      <c r="G10" s="16">
        <v>7</v>
      </c>
      <c r="H10" s="15">
        <v>7</v>
      </c>
      <c r="I10" s="11">
        <v>0</v>
      </c>
      <c r="J10" s="16">
        <v>0</v>
      </c>
      <c r="K10" s="15">
        <v>9</v>
      </c>
      <c r="L10" s="11">
        <v>8</v>
      </c>
      <c r="M10" s="16">
        <v>7</v>
      </c>
      <c r="N10" s="18">
        <f aca="true" t="shared" si="0" ref="N10:N43">SUM(D10:M10)</f>
        <v>82</v>
      </c>
      <c r="O10" s="24">
        <v>30.11</v>
      </c>
      <c r="P10" s="24">
        <f aca="true" t="shared" si="1" ref="P10:P43">IF(N10-O10&lt;=0,0,N10-O10)</f>
        <v>51.89</v>
      </c>
    </row>
    <row r="11" spans="1:16" ht="15">
      <c r="A11" s="11">
        <f>Výsledovka!B13</f>
        <v>3</v>
      </c>
      <c r="B11" s="11" t="str">
        <f>Výsledovka!C13</f>
        <v>Švitorka Ladislav, Bc.</v>
      </c>
      <c r="C11" s="11" t="str">
        <f>Výsledovka!D13</f>
        <v>Hodkovice</v>
      </c>
      <c r="D11" s="17">
        <v>30</v>
      </c>
      <c r="E11" s="15">
        <v>10</v>
      </c>
      <c r="F11" s="11">
        <v>7</v>
      </c>
      <c r="G11" s="16">
        <v>4</v>
      </c>
      <c r="H11" s="15">
        <v>10</v>
      </c>
      <c r="I11" s="11">
        <v>4</v>
      </c>
      <c r="J11" s="16">
        <v>4</v>
      </c>
      <c r="K11" s="15">
        <v>10</v>
      </c>
      <c r="L11" s="11">
        <v>10</v>
      </c>
      <c r="M11" s="16">
        <v>9</v>
      </c>
      <c r="N11" s="18">
        <f t="shared" si="0"/>
        <v>98</v>
      </c>
      <c r="O11" s="24">
        <v>25.41</v>
      </c>
      <c r="P11" s="24">
        <f t="shared" si="1"/>
        <v>72.59</v>
      </c>
    </row>
    <row r="12" spans="1:16" ht="15">
      <c r="A12" s="11">
        <f>Výsledovka!B27</f>
        <v>4</v>
      </c>
      <c r="B12" s="11" t="str">
        <f>Výsledovka!C27</f>
        <v>Lédl František</v>
      </c>
      <c r="C12" s="11" t="str">
        <f>Výsledovka!D27</f>
        <v>Hodkovice</v>
      </c>
      <c r="D12" s="17">
        <v>30</v>
      </c>
      <c r="E12" s="15">
        <v>10</v>
      </c>
      <c r="F12" s="11">
        <v>4</v>
      </c>
      <c r="G12" s="16">
        <v>0</v>
      </c>
      <c r="H12" s="15">
        <v>10</v>
      </c>
      <c r="I12" s="11">
        <v>7</v>
      </c>
      <c r="J12" s="16">
        <v>7</v>
      </c>
      <c r="K12" s="15">
        <v>10</v>
      </c>
      <c r="L12" s="11">
        <v>10</v>
      </c>
      <c r="M12" s="16">
        <v>8</v>
      </c>
      <c r="N12" s="18">
        <f t="shared" si="0"/>
        <v>96</v>
      </c>
      <c r="O12" s="24">
        <v>55.48</v>
      </c>
      <c r="P12" s="24">
        <f t="shared" si="1"/>
        <v>40.52</v>
      </c>
    </row>
    <row r="13" spans="1:16" ht="15">
      <c r="A13" s="11">
        <f>Výsledovka!B17</f>
        <v>5</v>
      </c>
      <c r="B13" s="11" t="str">
        <f>Výsledovka!C17</f>
        <v>Mikule Roman</v>
      </c>
      <c r="C13" s="11" t="str">
        <f>Výsledovka!D17</f>
        <v>Jenišovice</v>
      </c>
      <c r="D13" s="17">
        <v>30</v>
      </c>
      <c r="E13" s="15">
        <v>10</v>
      </c>
      <c r="F13" s="11">
        <v>7</v>
      </c>
      <c r="G13" s="16">
        <v>4</v>
      </c>
      <c r="H13" s="15">
        <v>10</v>
      </c>
      <c r="I13" s="11">
        <v>7</v>
      </c>
      <c r="J13" s="16">
        <v>4</v>
      </c>
      <c r="K13" s="15">
        <v>9</v>
      </c>
      <c r="L13" s="11">
        <v>8</v>
      </c>
      <c r="M13" s="16">
        <v>7</v>
      </c>
      <c r="N13" s="18">
        <f t="shared" si="0"/>
        <v>96</v>
      </c>
      <c r="O13" s="24">
        <v>24.53</v>
      </c>
      <c r="P13" s="24">
        <f t="shared" si="1"/>
        <v>71.47</v>
      </c>
    </row>
    <row r="14" spans="1:16" ht="15">
      <c r="A14" s="11">
        <f>Výsledovka!B10</f>
        <v>6</v>
      </c>
      <c r="B14" s="11" t="str">
        <f>Výsledovka!C10</f>
        <v>Černá Petra</v>
      </c>
      <c r="C14" s="11" t="str">
        <f>Výsledovka!D10</f>
        <v>Jenišovice</v>
      </c>
      <c r="D14" s="17">
        <v>30</v>
      </c>
      <c r="E14" s="15">
        <v>7</v>
      </c>
      <c r="F14" s="11">
        <v>7</v>
      </c>
      <c r="G14" s="16">
        <v>4</v>
      </c>
      <c r="H14" s="15">
        <v>7</v>
      </c>
      <c r="I14" s="11">
        <v>7</v>
      </c>
      <c r="J14" s="16">
        <v>7</v>
      </c>
      <c r="K14" s="15">
        <v>10</v>
      </c>
      <c r="L14" s="11">
        <v>9</v>
      </c>
      <c r="M14" s="16">
        <v>8</v>
      </c>
      <c r="N14" s="18">
        <f t="shared" si="0"/>
        <v>96</v>
      </c>
      <c r="O14" s="24">
        <v>28.8</v>
      </c>
      <c r="P14" s="24">
        <f t="shared" si="1"/>
        <v>67.2</v>
      </c>
    </row>
    <row r="15" spans="1:16" ht="15">
      <c r="A15" s="11">
        <f>Výsledovka!B16</f>
        <v>7</v>
      </c>
      <c r="B15" s="11" t="str">
        <f>Výsledovka!C16</f>
        <v>Vnouček Miloš</v>
      </c>
      <c r="C15" s="11" t="str">
        <f>Výsledovka!D16</f>
        <v>Liberec</v>
      </c>
      <c r="D15" s="17">
        <v>30</v>
      </c>
      <c r="E15" s="15">
        <v>10</v>
      </c>
      <c r="F15" s="11">
        <v>10</v>
      </c>
      <c r="G15" s="16">
        <v>7</v>
      </c>
      <c r="H15" s="15">
        <v>10</v>
      </c>
      <c r="I15" s="11">
        <v>10</v>
      </c>
      <c r="J15" s="16">
        <v>7</v>
      </c>
      <c r="K15" s="15">
        <v>10</v>
      </c>
      <c r="L15" s="11">
        <v>10</v>
      </c>
      <c r="M15" s="16">
        <v>8</v>
      </c>
      <c r="N15" s="18">
        <f t="shared" si="0"/>
        <v>112</v>
      </c>
      <c r="O15" s="24">
        <v>48.58</v>
      </c>
      <c r="P15" s="24">
        <f t="shared" si="1"/>
        <v>63.42</v>
      </c>
    </row>
    <row r="16" spans="1:16" ht="15">
      <c r="A16" s="11">
        <f>Výsledovka!B28</f>
        <v>8</v>
      </c>
      <c r="B16" s="11" t="str">
        <f>Výsledovka!C28</f>
        <v>Votroubková Jana</v>
      </c>
      <c r="C16" s="11" t="str">
        <f>Výsledovka!D28</f>
        <v>Hodkovice</v>
      </c>
      <c r="D16" s="17">
        <v>30</v>
      </c>
      <c r="E16" s="15">
        <v>7</v>
      </c>
      <c r="F16" s="11">
        <v>4</v>
      </c>
      <c r="G16" s="16">
        <v>4</v>
      </c>
      <c r="H16" s="15">
        <v>7</v>
      </c>
      <c r="I16" s="11">
        <v>4</v>
      </c>
      <c r="J16" s="16">
        <v>0</v>
      </c>
      <c r="K16" s="15">
        <v>8</v>
      </c>
      <c r="L16" s="11">
        <v>7</v>
      </c>
      <c r="M16" s="16">
        <v>6</v>
      </c>
      <c r="N16" s="18">
        <f t="shared" si="0"/>
        <v>77</v>
      </c>
      <c r="O16" s="24">
        <v>39.66</v>
      </c>
      <c r="P16" s="24">
        <f t="shared" si="1"/>
        <v>37.34</v>
      </c>
    </row>
    <row r="17" spans="1:16" ht="15">
      <c r="A17" s="11">
        <f>Výsledovka!B14</f>
        <v>9</v>
      </c>
      <c r="B17" s="11" t="str">
        <f>Výsledovka!C14</f>
        <v>Pekláková Jaroslava</v>
      </c>
      <c r="C17" s="11" t="str">
        <f>Výsledovka!D14</f>
        <v>Hodkovice</v>
      </c>
      <c r="D17" s="17">
        <v>30</v>
      </c>
      <c r="E17" s="15">
        <v>10</v>
      </c>
      <c r="F17" s="11">
        <v>10</v>
      </c>
      <c r="G17" s="16">
        <v>4</v>
      </c>
      <c r="H17" s="15">
        <v>10</v>
      </c>
      <c r="I17" s="11">
        <v>10</v>
      </c>
      <c r="J17" s="16">
        <v>4</v>
      </c>
      <c r="K17" s="15">
        <v>10</v>
      </c>
      <c r="L17" s="11">
        <v>10</v>
      </c>
      <c r="M17" s="16">
        <v>9</v>
      </c>
      <c r="N17" s="18">
        <f t="shared" si="0"/>
        <v>107</v>
      </c>
      <c r="O17" s="24">
        <v>42.61</v>
      </c>
      <c r="P17" s="24">
        <f t="shared" si="1"/>
        <v>64.39</v>
      </c>
    </row>
    <row r="18" spans="1:16" ht="15">
      <c r="A18" s="11">
        <f>Výsledovka!B20</f>
        <v>10</v>
      </c>
      <c r="B18" s="11" t="str">
        <f>Výsledovka!C20</f>
        <v>Jareš Květoslav</v>
      </c>
      <c r="C18" s="11" t="str">
        <f>Výsledovka!D20</f>
        <v>Hodkovice</v>
      </c>
      <c r="D18" s="17">
        <v>30</v>
      </c>
      <c r="E18" s="15">
        <v>7</v>
      </c>
      <c r="F18" s="11">
        <v>7</v>
      </c>
      <c r="G18" s="16">
        <v>0</v>
      </c>
      <c r="H18" s="15">
        <v>4</v>
      </c>
      <c r="I18" s="11">
        <v>4</v>
      </c>
      <c r="J18" s="16">
        <v>0</v>
      </c>
      <c r="K18" s="15">
        <v>9</v>
      </c>
      <c r="L18" s="11">
        <v>7</v>
      </c>
      <c r="M18" s="16">
        <v>7</v>
      </c>
      <c r="N18" s="18">
        <f t="shared" si="0"/>
        <v>75</v>
      </c>
      <c r="O18" s="24">
        <v>34.67</v>
      </c>
      <c r="P18" s="24">
        <f t="shared" si="1"/>
        <v>40.33</v>
      </c>
    </row>
    <row r="19" spans="1:16" ht="15">
      <c r="A19" s="11">
        <f>Výsledovka!B12</f>
        <v>11</v>
      </c>
      <c r="B19" s="11" t="str">
        <f>Výsledovka!C12</f>
        <v>Vnouček Tomáš</v>
      </c>
      <c r="C19" s="11" t="str">
        <f>Výsledovka!D12</f>
        <v>Liberec</v>
      </c>
      <c r="D19" s="17">
        <v>30</v>
      </c>
      <c r="E19" s="15">
        <v>10</v>
      </c>
      <c r="F19" s="11">
        <v>7</v>
      </c>
      <c r="G19" s="16">
        <v>0</v>
      </c>
      <c r="H19" s="15">
        <v>10</v>
      </c>
      <c r="I19" s="11">
        <v>10</v>
      </c>
      <c r="J19" s="16">
        <v>10</v>
      </c>
      <c r="K19" s="15">
        <v>10</v>
      </c>
      <c r="L19" s="11">
        <v>9</v>
      </c>
      <c r="M19" s="16">
        <v>9</v>
      </c>
      <c r="N19" s="18">
        <f t="shared" si="0"/>
        <v>105</v>
      </c>
      <c r="O19" s="24">
        <v>25.93</v>
      </c>
      <c r="P19" s="24">
        <f t="shared" si="1"/>
        <v>79.07</v>
      </c>
    </row>
    <row r="20" spans="1:16" ht="15">
      <c r="A20" s="11">
        <f>Výsledovka!B9</f>
        <v>12</v>
      </c>
      <c r="B20" s="11" t="str">
        <f>Výsledovka!C9</f>
        <v>Herber Jan</v>
      </c>
      <c r="C20" s="11" t="str">
        <f>Výsledovka!D9</f>
        <v>Rokytnice</v>
      </c>
      <c r="D20" s="17">
        <v>30</v>
      </c>
      <c r="E20" s="15">
        <v>10</v>
      </c>
      <c r="F20" s="11">
        <v>10</v>
      </c>
      <c r="G20" s="16">
        <v>7</v>
      </c>
      <c r="H20" s="15">
        <v>10</v>
      </c>
      <c r="I20" s="11">
        <v>10</v>
      </c>
      <c r="J20" s="16">
        <v>10</v>
      </c>
      <c r="K20" s="15">
        <v>10</v>
      </c>
      <c r="L20" s="11">
        <v>9</v>
      </c>
      <c r="M20" s="16">
        <v>9</v>
      </c>
      <c r="N20" s="18">
        <f t="shared" si="0"/>
        <v>115</v>
      </c>
      <c r="O20" s="24">
        <v>28</v>
      </c>
      <c r="P20" s="24">
        <f t="shared" si="1"/>
        <v>87</v>
      </c>
    </row>
    <row r="21" spans="1:16" ht="15">
      <c r="A21" s="11">
        <f>Výsledovka!B23</f>
        <v>13</v>
      </c>
      <c r="B21" s="11" t="str">
        <f>Výsledovka!C23</f>
        <v>Vaňátko Petr</v>
      </c>
      <c r="C21" s="11" t="str">
        <f>Výsledovka!D23</f>
        <v>Liberec</v>
      </c>
      <c r="D21" s="17">
        <v>30</v>
      </c>
      <c r="E21" s="15">
        <v>10</v>
      </c>
      <c r="F21" s="11">
        <v>10</v>
      </c>
      <c r="G21" s="16">
        <v>4</v>
      </c>
      <c r="H21" s="15">
        <v>10</v>
      </c>
      <c r="I21" s="11">
        <v>7</v>
      </c>
      <c r="J21" s="16">
        <v>7</v>
      </c>
      <c r="K21" s="15">
        <v>9</v>
      </c>
      <c r="L21" s="11">
        <v>9</v>
      </c>
      <c r="M21" s="16">
        <v>6</v>
      </c>
      <c r="N21" s="18">
        <f t="shared" si="0"/>
        <v>102</v>
      </c>
      <c r="O21" s="24">
        <v>39.29</v>
      </c>
      <c r="P21" s="24">
        <f t="shared" si="1"/>
        <v>62.71</v>
      </c>
    </row>
    <row r="22" spans="1:16" ht="15">
      <c r="A22" s="11">
        <f>Výsledovka!B11</f>
        <v>14</v>
      </c>
      <c r="B22" s="11" t="str">
        <f>Výsledovka!C11</f>
        <v>Bartoš Radek</v>
      </c>
      <c r="C22" s="11" t="str">
        <f>Výsledovka!D11</f>
        <v>Jenišovice</v>
      </c>
      <c r="D22" s="17">
        <v>30</v>
      </c>
      <c r="E22" s="15">
        <v>10</v>
      </c>
      <c r="F22" s="11">
        <v>7</v>
      </c>
      <c r="G22" s="16">
        <v>7</v>
      </c>
      <c r="H22" s="15">
        <v>10</v>
      </c>
      <c r="I22" s="11">
        <v>10</v>
      </c>
      <c r="J22" s="16">
        <v>7</v>
      </c>
      <c r="K22" s="15">
        <v>9</v>
      </c>
      <c r="L22" s="11">
        <v>10</v>
      </c>
      <c r="M22" s="16">
        <v>10</v>
      </c>
      <c r="N22" s="18">
        <f t="shared" si="0"/>
        <v>110</v>
      </c>
      <c r="O22" s="24">
        <v>32.5</v>
      </c>
      <c r="P22" s="24">
        <f t="shared" si="1"/>
        <v>77.5</v>
      </c>
    </row>
    <row r="23" spans="1:16" ht="15">
      <c r="A23" s="11">
        <f>Výsledovka!B15</f>
        <v>15</v>
      </c>
      <c r="B23" s="11" t="str">
        <f>Výsledovka!C15</f>
        <v>Brotz Tomáš, Ing.</v>
      </c>
      <c r="C23" s="11" t="str">
        <f>Výsledovka!D15</f>
        <v>Hodkovice</v>
      </c>
      <c r="D23" s="17">
        <v>30</v>
      </c>
      <c r="E23" s="15">
        <v>10</v>
      </c>
      <c r="F23" s="11">
        <v>7</v>
      </c>
      <c r="G23" s="16">
        <v>4</v>
      </c>
      <c r="H23" s="15">
        <v>10</v>
      </c>
      <c r="I23" s="11">
        <v>4</v>
      </c>
      <c r="J23" s="16">
        <v>4</v>
      </c>
      <c r="K23" s="15">
        <v>10</v>
      </c>
      <c r="L23" s="11">
        <v>8</v>
      </c>
      <c r="M23" s="16">
        <v>0</v>
      </c>
      <c r="N23" s="18">
        <f t="shared" si="0"/>
        <v>87</v>
      </c>
      <c r="O23" s="24">
        <v>19.27</v>
      </c>
      <c r="P23" s="24">
        <f t="shared" si="1"/>
        <v>67.73</v>
      </c>
    </row>
    <row r="24" spans="1:16" ht="15">
      <c r="A24" s="11">
        <f>Výsledovka!B21</f>
        <v>16</v>
      </c>
      <c r="B24" s="11" t="str">
        <f>Výsledovka!C21</f>
        <v>Brotz Daniel, Bc.</v>
      </c>
      <c r="C24" s="11" t="str">
        <f>Výsledovka!D21</f>
        <v>Hodkovice</v>
      </c>
      <c r="D24" s="17">
        <v>30</v>
      </c>
      <c r="E24" s="15">
        <v>7</v>
      </c>
      <c r="F24" s="11">
        <v>4</v>
      </c>
      <c r="G24" s="16">
        <v>0</v>
      </c>
      <c r="H24" s="15">
        <v>7</v>
      </c>
      <c r="I24" s="11">
        <v>7</v>
      </c>
      <c r="J24" s="16">
        <v>0</v>
      </c>
      <c r="K24" s="15">
        <v>9</v>
      </c>
      <c r="L24" s="11">
        <v>8</v>
      </c>
      <c r="M24" s="16">
        <v>8</v>
      </c>
      <c r="N24" s="18">
        <f t="shared" si="0"/>
        <v>80</v>
      </c>
      <c r="O24" s="24">
        <v>29.71</v>
      </c>
      <c r="P24" s="24">
        <f t="shared" si="1"/>
        <v>50.29</v>
      </c>
    </row>
    <row r="25" spans="1:16" ht="15">
      <c r="A25" s="11">
        <f>Výsledovka!B22</f>
        <v>17</v>
      </c>
      <c r="B25" s="11" t="str">
        <f>Výsledovka!C22</f>
        <v>Resl Jan</v>
      </c>
      <c r="C25" s="11" t="str">
        <f>Výsledovka!D22</f>
        <v>Hodkovice</v>
      </c>
      <c r="D25" s="17">
        <v>30</v>
      </c>
      <c r="E25" s="15">
        <v>7</v>
      </c>
      <c r="F25" s="11">
        <v>7</v>
      </c>
      <c r="G25" s="16">
        <v>7</v>
      </c>
      <c r="H25" s="15">
        <v>10</v>
      </c>
      <c r="I25" s="11">
        <v>7</v>
      </c>
      <c r="J25" s="16">
        <v>4</v>
      </c>
      <c r="K25" s="15">
        <v>10</v>
      </c>
      <c r="L25" s="11">
        <v>7</v>
      </c>
      <c r="M25" s="16">
        <v>0</v>
      </c>
      <c r="N25" s="18">
        <f t="shared" si="0"/>
        <v>89</v>
      </c>
      <c r="O25" s="24">
        <v>35.59</v>
      </c>
      <c r="P25" s="24">
        <f t="shared" si="1"/>
        <v>53.41</v>
      </c>
    </row>
    <row r="26" spans="1:16" ht="15">
      <c r="A26" s="11">
        <f>Výsledovka!B30</f>
        <v>18</v>
      </c>
      <c r="B26" s="11" t="str">
        <f>Výsledovka!C30</f>
        <v>Bulíř Pavel</v>
      </c>
      <c r="C26" s="11" t="str">
        <f>Výsledovka!D30</f>
        <v>indiv.</v>
      </c>
      <c r="D26" s="17">
        <v>30</v>
      </c>
      <c r="E26" s="15">
        <v>7</v>
      </c>
      <c r="F26" s="11">
        <v>7</v>
      </c>
      <c r="G26" s="16">
        <v>0</v>
      </c>
      <c r="H26" s="15">
        <v>4</v>
      </c>
      <c r="I26" s="11">
        <v>4</v>
      </c>
      <c r="J26" s="16">
        <v>0</v>
      </c>
      <c r="K26" s="15">
        <v>8</v>
      </c>
      <c r="L26" s="11">
        <v>0</v>
      </c>
      <c r="M26" s="16">
        <v>0</v>
      </c>
      <c r="N26" s="18">
        <f t="shared" si="0"/>
        <v>60</v>
      </c>
      <c r="O26" s="24">
        <v>52.84</v>
      </c>
      <c r="P26" s="24">
        <f t="shared" si="1"/>
        <v>7.159999999999997</v>
      </c>
    </row>
    <row r="27" spans="4:16" ht="15">
      <c r="D27" s="17">
        <v>30</v>
      </c>
      <c r="E27" s="15"/>
      <c r="F27" s="11"/>
      <c r="G27" s="16"/>
      <c r="H27" s="15"/>
      <c r="I27" s="11"/>
      <c r="J27" s="16"/>
      <c r="K27" s="15"/>
      <c r="L27" s="11"/>
      <c r="M27" s="16"/>
      <c r="N27" s="18">
        <f t="shared" si="0"/>
        <v>30</v>
      </c>
      <c r="O27" s="24"/>
      <c r="P27" s="24">
        <f t="shared" si="1"/>
        <v>30</v>
      </c>
    </row>
    <row r="28" spans="1:16" ht="15">
      <c r="A28" s="11">
        <f>Výsledovka!B19</f>
        <v>20</v>
      </c>
      <c r="B28" s="11" t="str">
        <f>Výsledovka!C19</f>
        <v>Peklák Dalibor</v>
      </c>
      <c r="C28" s="11" t="str">
        <f>Výsledovka!D19</f>
        <v>Hodkovice</v>
      </c>
      <c r="D28" s="17">
        <v>30</v>
      </c>
      <c r="E28" s="15">
        <v>10</v>
      </c>
      <c r="F28" s="11">
        <v>10</v>
      </c>
      <c r="G28" s="16">
        <v>4</v>
      </c>
      <c r="H28" s="15">
        <v>10</v>
      </c>
      <c r="I28" s="11">
        <v>4</v>
      </c>
      <c r="J28" s="16">
        <v>4</v>
      </c>
      <c r="K28" s="15">
        <v>8</v>
      </c>
      <c r="L28" s="11">
        <v>8</v>
      </c>
      <c r="M28" s="16">
        <v>0</v>
      </c>
      <c r="N28" s="18">
        <f t="shared" si="0"/>
        <v>88</v>
      </c>
      <c r="O28" s="24">
        <v>27.3</v>
      </c>
      <c r="P28" s="24">
        <f t="shared" si="1"/>
        <v>60.7</v>
      </c>
    </row>
    <row r="29" spans="1:16" ht="15">
      <c r="A29" s="11">
        <f>Výsledovka!B24</f>
        <v>21</v>
      </c>
      <c r="B29" s="11" t="str">
        <f>Výsledovka!C24</f>
        <v>Rejman Aleš</v>
      </c>
      <c r="C29" s="11" t="str">
        <f>Výsledovka!D24</f>
        <v>Hodkovice</v>
      </c>
      <c r="D29" s="17">
        <v>30</v>
      </c>
      <c r="E29" s="15">
        <v>10</v>
      </c>
      <c r="F29" s="11">
        <v>4</v>
      </c>
      <c r="G29" s="16">
        <v>4</v>
      </c>
      <c r="H29" s="15">
        <v>7</v>
      </c>
      <c r="I29" s="11">
        <v>7</v>
      </c>
      <c r="J29" s="16">
        <v>4</v>
      </c>
      <c r="K29" s="15">
        <v>9</v>
      </c>
      <c r="L29" s="11">
        <v>6</v>
      </c>
      <c r="M29" s="16">
        <v>0</v>
      </c>
      <c r="N29" s="18">
        <f t="shared" si="0"/>
        <v>81</v>
      </c>
      <c r="O29" s="24">
        <v>44.04</v>
      </c>
      <c r="P29" s="24">
        <f t="shared" si="1"/>
        <v>36.96</v>
      </c>
    </row>
    <row r="30" spans="1:16" ht="15">
      <c r="A30" s="11">
        <f>Výsledovka!B18</f>
        <v>22</v>
      </c>
      <c r="B30" s="11" t="str">
        <f>Výsledovka!C18</f>
        <v>Votroubek Rostislav</v>
      </c>
      <c r="C30" s="11" t="str">
        <f>Výsledovka!D18</f>
        <v>Hodkovice</v>
      </c>
      <c r="D30" s="17">
        <v>30</v>
      </c>
      <c r="E30" s="15">
        <v>4</v>
      </c>
      <c r="F30" s="11">
        <v>0</v>
      </c>
      <c r="G30" s="16">
        <v>0</v>
      </c>
      <c r="H30" s="15">
        <v>10</v>
      </c>
      <c r="I30" s="11">
        <v>7</v>
      </c>
      <c r="J30" s="16">
        <v>7</v>
      </c>
      <c r="K30" s="15">
        <v>10</v>
      </c>
      <c r="L30" s="11">
        <v>8</v>
      </c>
      <c r="M30" s="16">
        <v>7</v>
      </c>
      <c r="N30" s="18">
        <f t="shared" si="0"/>
        <v>83</v>
      </c>
      <c r="O30" s="24">
        <v>31.42</v>
      </c>
      <c r="P30" s="24">
        <f t="shared" si="1"/>
        <v>51.58</v>
      </c>
    </row>
    <row r="31" spans="1:16" ht="15">
      <c r="A31" s="32">
        <f>Výsledovka!B29</f>
        <v>23</v>
      </c>
      <c r="B31" s="32" t="str">
        <f>Výsledovka!C29</f>
        <v>Hrkota Jakub</v>
      </c>
      <c r="C31" s="32" t="str">
        <f>Výsledovka!D29</f>
        <v>Liberec</v>
      </c>
      <c r="D31" s="33">
        <v>30</v>
      </c>
      <c r="E31" s="34">
        <v>4</v>
      </c>
      <c r="F31" s="32">
        <v>0</v>
      </c>
      <c r="G31" s="35">
        <v>0</v>
      </c>
      <c r="H31" s="34">
        <v>4</v>
      </c>
      <c r="I31" s="32">
        <v>0</v>
      </c>
      <c r="J31" s="35">
        <v>0</v>
      </c>
      <c r="K31" s="34">
        <v>8</v>
      </c>
      <c r="L31" s="32">
        <v>5</v>
      </c>
      <c r="M31" s="35">
        <v>0</v>
      </c>
      <c r="N31" s="36">
        <f t="shared" si="0"/>
        <v>51</v>
      </c>
      <c r="O31" s="37">
        <v>36.07</v>
      </c>
      <c r="P31" s="37">
        <f t="shared" si="1"/>
        <v>14.93</v>
      </c>
    </row>
    <row r="32" spans="1:17" ht="15">
      <c r="A32" s="26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7"/>
      <c r="P32" s="27"/>
      <c r="Q32" s="26"/>
    </row>
    <row r="33" spans="1:17" ht="15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5"/>
      <c r="P33" s="25"/>
      <c r="Q33" s="22"/>
    </row>
    <row r="34" spans="1:17" ht="15">
      <c r="A34" s="22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5"/>
      <c r="P34" s="25"/>
      <c r="Q34" s="22"/>
    </row>
    <row r="35" spans="1:17" ht="15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5"/>
      <c r="P35" s="25"/>
      <c r="Q35" s="22"/>
    </row>
    <row r="36" spans="1:17" ht="15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5"/>
      <c r="P36" s="25"/>
      <c r="Q36" s="22"/>
    </row>
    <row r="37" spans="1:17" ht="15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5"/>
      <c r="P37" s="25"/>
      <c r="Q37" s="22"/>
    </row>
    <row r="38" spans="1:17" ht="15">
      <c r="A38" s="22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5"/>
      <c r="P38" s="25"/>
      <c r="Q38" s="22"/>
    </row>
    <row r="39" spans="1:17" ht="15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5"/>
      <c r="P39" s="25"/>
      <c r="Q39" s="22"/>
    </row>
    <row r="40" spans="1:17" ht="15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5"/>
      <c r="P40" s="25"/>
      <c r="Q40" s="22"/>
    </row>
    <row r="41" spans="1:17" ht="15">
      <c r="A41" s="22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5"/>
      <c r="P41" s="25"/>
      <c r="Q41" s="22"/>
    </row>
    <row r="42" spans="1:17" ht="15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5"/>
      <c r="P42" s="25"/>
      <c r="Q42" s="22"/>
    </row>
    <row r="43" spans="1:17" ht="15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5"/>
      <c r="P43" s="25"/>
      <c r="Q43" s="22"/>
    </row>
    <row r="44" spans="1:17" ht="15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</row>
  </sheetData>
  <sheetProtection/>
  <mergeCells count="1">
    <mergeCell ref="E8:M8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Uzivatel</dc:creator>
  <cp:keywords/>
  <dc:description/>
  <cp:lastModifiedBy>Jarča</cp:lastModifiedBy>
  <cp:lastPrinted>2023-12-02T12:01:05Z</cp:lastPrinted>
  <dcterms:created xsi:type="dcterms:W3CDTF">2023-11-19T09:29:22Z</dcterms:created>
  <dcterms:modified xsi:type="dcterms:W3CDTF">2023-12-02T18:49:15Z</dcterms:modified>
  <cp:category/>
  <cp:version/>
  <cp:contentType/>
  <cp:contentStatus/>
</cp:coreProperties>
</file>